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activeTab="13"/>
  </bookViews>
  <sheets>
    <sheet name="溧城" sheetId="2" r:id="rId1"/>
    <sheet name="昆仑" sheetId="3" r:id="rId2"/>
    <sheet name="天目湖" sheetId="4" r:id="rId3"/>
    <sheet name="古县" sheetId="5" r:id="rId4"/>
    <sheet name="埭头" sheetId="6" r:id="rId5"/>
    <sheet name="上黄" sheetId="7" r:id="rId6"/>
    <sheet name="戴埠" sheetId="8" r:id="rId7"/>
    <sheet name="别桥" sheetId="9" r:id="rId8"/>
    <sheet name="竹箦" sheetId="10" r:id="rId9"/>
    <sheet name="上兴" sheetId="11" r:id="rId10"/>
    <sheet name="南渡" sheetId="12" r:id="rId11"/>
    <sheet name="社渚" sheetId="13" r:id="rId12"/>
    <sheet name="产业园" sheetId="14" r:id="rId13"/>
    <sheet name="汇总" sheetId="1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<sst xmlns="http://schemas.openxmlformats.org/spreadsheetml/2006/main" count="1188" uniqueCount="634">
  <si>
    <t>2024年溧阳市粮食及重要农产品稳产保供补助对象统计汇总表</t>
  </si>
  <si>
    <t>序号</t>
  </si>
  <si>
    <t>所属镇村</t>
  </si>
  <si>
    <t>补贴对象名称</t>
  </si>
  <si>
    <t>机插稻补助亩数</t>
  </si>
  <si>
    <t>30%吡蚜·噻虫胺（300ml/瓶）</t>
  </si>
  <si>
    <t>40%的氟环·稻瘟灵（1000g/瓶）</t>
  </si>
  <si>
    <t>30%噻呋·嘧菌酯（300g/瓶）</t>
  </si>
  <si>
    <t>25%氯虫苯甲酰胺·茚虫威（100g/瓶）</t>
  </si>
  <si>
    <t>备注</t>
  </si>
  <si>
    <t>溧城街道倪庄村</t>
  </si>
  <si>
    <t>汤宏才</t>
  </si>
  <si>
    <t>溧阳市勤立粮油作物种植专业合作社</t>
  </si>
  <si>
    <t>溧城街道八字桥村</t>
  </si>
  <si>
    <t>江海清</t>
  </si>
  <si>
    <t>溧城街道歌岐村</t>
  </si>
  <si>
    <t>蒋汉国</t>
  </si>
  <si>
    <t>陈小红</t>
  </si>
  <si>
    <t>汪宣明</t>
  </si>
  <si>
    <t>溧城街道马垫村</t>
  </si>
  <si>
    <t>杨庆庆</t>
  </si>
  <si>
    <t>丁云喜</t>
  </si>
  <si>
    <t>合     计</t>
  </si>
  <si>
    <t>.</t>
  </si>
  <si>
    <t>昆仑街道班竹村</t>
  </si>
  <si>
    <t>王水生</t>
  </si>
  <si>
    <r>
      <rPr>
        <sz val="12"/>
        <color theme="1"/>
        <rFont val="宋体"/>
        <charset val="134"/>
      </rPr>
      <t>昆仑街道</t>
    </r>
    <r>
      <rPr>
        <sz val="12"/>
        <color rgb="FF000000"/>
        <rFont val="宋体"/>
        <charset val="134"/>
      </rPr>
      <t>淦西村</t>
    </r>
  </si>
  <si>
    <t>闵国新</t>
  </si>
  <si>
    <t>徐裴</t>
  </si>
  <si>
    <r>
      <rPr>
        <sz val="12"/>
        <color theme="1"/>
        <rFont val="宋体"/>
        <charset val="134"/>
      </rPr>
      <t>昆仑街道</t>
    </r>
    <r>
      <rPr>
        <sz val="12"/>
        <color rgb="FF000000"/>
        <rFont val="宋体"/>
        <charset val="134"/>
      </rPr>
      <t>蒋店社区</t>
    </r>
  </si>
  <si>
    <t>陈双虎</t>
  </si>
  <si>
    <r>
      <rPr>
        <sz val="12"/>
        <color theme="1"/>
        <rFont val="宋体"/>
        <charset val="134"/>
      </rPr>
      <t>昆仑街道</t>
    </r>
    <r>
      <rPr>
        <sz val="12"/>
        <color rgb="FF000000"/>
        <rFont val="宋体"/>
        <charset val="134"/>
      </rPr>
      <t>新昌村</t>
    </r>
  </si>
  <si>
    <t>胡传刚</t>
  </si>
  <si>
    <t>陈志百</t>
  </si>
  <si>
    <t>昆仑街道余桥村委</t>
  </si>
  <si>
    <t>史夕生</t>
  </si>
  <si>
    <t>陈田康</t>
  </si>
  <si>
    <t>陈洪祥</t>
  </si>
  <si>
    <t>张明选</t>
  </si>
  <si>
    <t>陈国芳</t>
  </si>
  <si>
    <t>昆仑街道道人渡村</t>
  </si>
  <si>
    <t>陈余彬</t>
  </si>
  <si>
    <t>史金保</t>
  </si>
  <si>
    <t>张建平</t>
  </si>
  <si>
    <t>昆仑街道古渎村</t>
  </si>
  <si>
    <t>张永考</t>
  </si>
  <si>
    <t>陈阿兴</t>
  </si>
  <si>
    <t>昆仑街道合心村委</t>
  </si>
  <si>
    <t>溧阳市海清农机专业合作社</t>
  </si>
  <si>
    <t>昆仑街道濑阳村</t>
  </si>
  <si>
    <t>谢菊平</t>
  </si>
  <si>
    <t>谢网保</t>
  </si>
  <si>
    <t>潘程</t>
  </si>
  <si>
    <t>杨善志</t>
  </si>
  <si>
    <t>昆仑街道钱家圩村</t>
  </si>
  <si>
    <t>蒋林富</t>
  </si>
  <si>
    <t>袁名志</t>
  </si>
  <si>
    <t>梅粉英</t>
  </si>
  <si>
    <r>
      <rPr>
        <sz val="12"/>
        <color theme="1"/>
        <rFont val="宋体"/>
        <charset val="134"/>
      </rPr>
      <t>昆仑街道</t>
    </r>
    <r>
      <rPr>
        <sz val="12"/>
        <color rgb="FF000000"/>
        <rFont val="宋体"/>
        <charset val="134"/>
      </rPr>
      <t>夏庄村</t>
    </r>
  </si>
  <si>
    <t>陈守保</t>
  </si>
  <si>
    <r>
      <rPr>
        <sz val="12"/>
        <color theme="1"/>
        <rFont val="宋体"/>
        <charset val="134"/>
      </rPr>
      <t>昆仑街道</t>
    </r>
    <r>
      <rPr>
        <sz val="12"/>
        <color rgb="FF000000"/>
        <rFont val="宋体"/>
        <charset val="134"/>
      </rPr>
      <t>杨庄村</t>
    </r>
  </si>
  <si>
    <t>管永林</t>
  </si>
  <si>
    <t>天目湖镇天目湖村</t>
  </si>
  <si>
    <t>黄太宝</t>
  </si>
  <si>
    <t>叶小贵</t>
  </si>
  <si>
    <t>王国中</t>
  </si>
  <si>
    <t>杨玉平</t>
  </si>
  <si>
    <t>李发平</t>
  </si>
  <si>
    <t>杨国园</t>
  </si>
  <si>
    <t>狄东伟</t>
  </si>
  <si>
    <t>王菊伢</t>
  </si>
  <si>
    <t>天目湖镇桂林村</t>
  </si>
  <si>
    <t>陈炳坤</t>
  </si>
  <si>
    <t>天目湖镇梅岭村、田家山村、天目湖村</t>
  </si>
  <si>
    <t>黄仁良</t>
  </si>
  <si>
    <t>天目湖镇毛尖村</t>
  </si>
  <si>
    <t>溧阳瑞源电力有限公司</t>
  </si>
  <si>
    <t>天目湖镇观山村</t>
  </si>
  <si>
    <t>汤安平</t>
  </si>
  <si>
    <t>古县街道百家塘村</t>
  </si>
  <si>
    <t>钱荣刚</t>
  </si>
  <si>
    <t>吴敏</t>
  </si>
  <si>
    <t>汤泉昌</t>
  </si>
  <si>
    <t>吴伯林</t>
  </si>
  <si>
    <t>古县街道新联村</t>
  </si>
  <si>
    <t>江胜福</t>
  </si>
  <si>
    <t>县街道新联村</t>
  </si>
  <si>
    <t>俞建忠</t>
  </si>
  <si>
    <t>江胜华</t>
  </si>
  <si>
    <t>戴学琴</t>
  </si>
  <si>
    <t>古县街道新联村、大林村</t>
  </si>
  <si>
    <t>曹忠明</t>
  </si>
  <si>
    <t>周国建</t>
  </si>
  <si>
    <t>杨福明</t>
  </si>
  <si>
    <t>古县街道黄墟村、新桥村</t>
  </si>
  <si>
    <t>溧阳市新城农业发展有限公司</t>
  </si>
  <si>
    <t>古县街道新桥村</t>
  </si>
  <si>
    <t>王文军</t>
  </si>
  <si>
    <t>张瑞明</t>
  </si>
  <si>
    <t>彭炳生</t>
  </si>
  <si>
    <t>陶德薪</t>
  </si>
  <si>
    <t>吴建平</t>
  </si>
  <si>
    <t>薛国先</t>
  </si>
  <si>
    <t>陶国桢</t>
  </si>
  <si>
    <t>何小平</t>
  </si>
  <si>
    <t>黄建民</t>
  </si>
  <si>
    <t>古县街道古县村</t>
  </si>
  <si>
    <t>潘小平</t>
  </si>
  <si>
    <t>裴世荣</t>
  </si>
  <si>
    <t>邵建兵</t>
  </si>
  <si>
    <t>古县街道古县村、茶亭村</t>
  </si>
  <si>
    <t>古县街道茶亭村</t>
  </si>
  <si>
    <t>吴安明</t>
  </si>
  <si>
    <t>朱贤清</t>
  </si>
  <si>
    <t>埭头镇</t>
  </si>
  <si>
    <t>陈秀闩</t>
  </si>
  <si>
    <t>胡顺保</t>
  </si>
  <si>
    <t>黄荣华</t>
  </si>
  <si>
    <t>李兴健</t>
  </si>
  <si>
    <t>杨勇</t>
  </si>
  <si>
    <t>孙世文</t>
  </si>
  <si>
    <t>吴继兵</t>
  </si>
  <si>
    <t>周建明</t>
  </si>
  <si>
    <t>刘青</t>
  </si>
  <si>
    <t>李光琪</t>
  </si>
  <si>
    <t>朱仁宗</t>
  </si>
  <si>
    <t>陈维江</t>
  </si>
  <si>
    <t>杨小娟</t>
  </si>
  <si>
    <t>徐亮</t>
  </si>
  <si>
    <t>罗建新</t>
  </si>
  <si>
    <t>胡阿荣</t>
  </si>
  <si>
    <t>胡福强</t>
  </si>
  <si>
    <t>胡建锋</t>
  </si>
  <si>
    <t>史加林</t>
  </si>
  <si>
    <t>戴建春</t>
  </si>
  <si>
    <t>方建圩</t>
  </si>
  <si>
    <t>汪宣满</t>
  </si>
  <si>
    <t>陈卫平</t>
  </si>
  <si>
    <t>管岳清</t>
  </si>
  <si>
    <t>罗伟清</t>
  </si>
  <si>
    <t>杨诚</t>
  </si>
  <si>
    <t>王胜涛</t>
  </si>
  <si>
    <t>彭丽华</t>
  </si>
  <si>
    <t>刘法庚</t>
  </si>
  <si>
    <t>徐国洪</t>
  </si>
  <si>
    <t>上黄镇坡圩村</t>
  </si>
  <si>
    <t>溧阳市旭东农机专业合作社</t>
  </si>
  <si>
    <t>上黄镇山下村</t>
  </si>
  <si>
    <t>陈明川</t>
  </si>
  <si>
    <t>上黄镇浒西村</t>
  </si>
  <si>
    <t>梁红</t>
  </si>
  <si>
    <t>戴埠镇戴北</t>
  </si>
  <si>
    <t>刘阿明</t>
  </si>
  <si>
    <t>戴埠镇戴北、郑墅</t>
  </si>
  <si>
    <t>吴波</t>
  </si>
  <si>
    <t>王华勤</t>
  </si>
  <si>
    <t>戴埠镇戴北、红武</t>
  </si>
  <si>
    <t>戴埠镇戴南</t>
  </si>
  <si>
    <t>溧阳市蓝城青州南山花园建设服务有限公司</t>
  </si>
  <si>
    <t>戴埠镇红武</t>
  </si>
  <si>
    <t>纪小龙</t>
  </si>
  <si>
    <t>冯双龙</t>
  </si>
  <si>
    <t>范中华</t>
  </si>
  <si>
    <t>戴埠镇李家园</t>
  </si>
  <si>
    <t>潘叶飞</t>
  </si>
  <si>
    <t>戴埠镇赵家桥</t>
  </si>
  <si>
    <t>王建平</t>
  </si>
  <si>
    <t>郑炳才</t>
  </si>
  <si>
    <t>郑庆福</t>
  </si>
  <si>
    <t>郑志方</t>
  </si>
  <si>
    <t>戴埠镇郑墅</t>
  </si>
  <si>
    <t>蒋仕国</t>
  </si>
  <si>
    <t>吴新平</t>
  </si>
  <si>
    <t>别桥镇长荡湖村</t>
  </si>
  <si>
    <t>溧阳市建才农机专业合作社</t>
  </si>
  <si>
    <t>杨善均</t>
  </si>
  <si>
    <t>梁永林</t>
  </si>
  <si>
    <t>别桥镇长荡湖村、镇东村</t>
  </si>
  <si>
    <t>王志方</t>
  </si>
  <si>
    <t>别桥镇镇东村、合星村</t>
  </si>
  <si>
    <t>马双林</t>
  </si>
  <si>
    <t>别桥镇镇东村、马家村</t>
  </si>
  <si>
    <t>万敬</t>
  </si>
  <si>
    <t>别桥镇镇东村、道成村</t>
  </si>
  <si>
    <t>徐长春</t>
  </si>
  <si>
    <t>别桥镇镇东村、马家</t>
  </si>
  <si>
    <t>徐远学</t>
  </si>
  <si>
    <t>陈军华</t>
  </si>
  <si>
    <t>别桥镇马家村</t>
  </si>
  <si>
    <t>吕国宣</t>
  </si>
  <si>
    <t>陈方元</t>
  </si>
  <si>
    <t>别桥镇绸缪村、前程村</t>
  </si>
  <si>
    <t>孙网扣</t>
  </si>
  <si>
    <t>别桥镇绸缪村</t>
  </si>
  <si>
    <t>石云新</t>
  </si>
  <si>
    <t>别桥镇道成村</t>
  </si>
  <si>
    <t>别桥镇道成村、两湾村</t>
  </si>
  <si>
    <t>阮建东</t>
  </si>
  <si>
    <t>罗泽红</t>
  </si>
  <si>
    <t>别桥镇道成村、前程村</t>
  </si>
  <si>
    <t>张志娟</t>
  </si>
  <si>
    <t>贺新权</t>
  </si>
  <si>
    <t>董定根</t>
  </si>
  <si>
    <t>别桥镇合星村</t>
  </si>
  <si>
    <t>虞和平</t>
  </si>
  <si>
    <t>马建春</t>
  </si>
  <si>
    <t>高小明</t>
  </si>
  <si>
    <t>伍荣富</t>
  </si>
  <si>
    <t>龚锁福</t>
  </si>
  <si>
    <t>宋淑静</t>
  </si>
  <si>
    <t>周锁才</t>
  </si>
  <si>
    <t>李国庆</t>
  </si>
  <si>
    <t>袁文保</t>
  </si>
  <si>
    <t>吕海荣</t>
  </si>
  <si>
    <t>徐生</t>
  </si>
  <si>
    <t>周林庚</t>
  </si>
  <si>
    <t>张国平</t>
  </si>
  <si>
    <t>别桥镇黄金山村</t>
  </si>
  <si>
    <t>邹腊保</t>
  </si>
  <si>
    <t>别桥镇黄金山、西庄村</t>
  </si>
  <si>
    <t>王科民</t>
  </si>
  <si>
    <t>江苏金之福生态农业有限公司</t>
  </si>
  <si>
    <t>别桥镇北山村</t>
  </si>
  <si>
    <t>王科生</t>
  </si>
  <si>
    <t>北山村、后周村</t>
  </si>
  <si>
    <t>王海明</t>
  </si>
  <si>
    <t>万春华</t>
  </si>
  <si>
    <t>李菊明</t>
  </si>
  <si>
    <t>朱云涛</t>
  </si>
  <si>
    <t>赵建新</t>
  </si>
  <si>
    <t>赵建立</t>
  </si>
  <si>
    <t>别桥镇别桥村</t>
  </si>
  <si>
    <t>王淇</t>
  </si>
  <si>
    <t>溧阳市公云农机专业合作社</t>
  </si>
  <si>
    <t>杨才平</t>
  </si>
  <si>
    <t>王小新</t>
  </si>
  <si>
    <t>别桥镇后周村</t>
  </si>
  <si>
    <t>沙财荣</t>
  </si>
  <si>
    <t>承海高</t>
  </si>
  <si>
    <t>王海斌</t>
  </si>
  <si>
    <t>徐金</t>
  </si>
  <si>
    <t>姜天兵</t>
  </si>
  <si>
    <t>殷国松</t>
  </si>
  <si>
    <t>苏祥胜</t>
  </si>
  <si>
    <t>别桥镇两湾村</t>
  </si>
  <si>
    <t>赵阿明</t>
  </si>
  <si>
    <t>沈龙保</t>
  </si>
  <si>
    <t>别桥镇前程村</t>
  </si>
  <si>
    <t>曹国强</t>
  </si>
  <si>
    <t>刘根付</t>
  </si>
  <si>
    <t>张海芳</t>
  </si>
  <si>
    <t>沈志明</t>
  </si>
  <si>
    <t>谢田芳</t>
  </si>
  <si>
    <t>绪妹琴</t>
  </si>
  <si>
    <t>姚小平</t>
  </si>
  <si>
    <t>别桥镇塘马村</t>
  </si>
  <si>
    <t>马旭刚</t>
  </si>
  <si>
    <t>易承贵</t>
  </si>
  <si>
    <t>周祝林</t>
  </si>
  <si>
    <t>王觉新</t>
  </si>
  <si>
    <t>别桥镇西马村、玉华山村</t>
  </si>
  <si>
    <t>宋留庆</t>
  </si>
  <si>
    <t>别桥镇西马村</t>
  </si>
  <si>
    <t>翁乃塘</t>
  </si>
  <si>
    <t>别桥镇小石桥村、玉华山村</t>
  </si>
  <si>
    <t>陈贵方</t>
  </si>
  <si>
    <t>别桥镇小石桥村</t>
  </si>
  <si>
    <t>刘彦云</t>
  </si>
  <si>
    <t>梁金芳</t>
  </si>
  <si>
    <t>赵福林</t>
  </si>
  <si>
    <t>邵炳华</t>
  </si>
  <si>
    <t>别桥镇玉华山村</t>
  </si>
  <si>
    <t>王建国</t>
  </si>
  <si>
    <t>罗建庆</t>
  </si>
  <si>
    <t>卢松林</t>
  </si>
  <si>
    <t>竹箦镇陆笪村</t>
  </si>
  <si>
    <t>夏水林</t>
  </si>
  <si>
    <t>张洪林</t>
  </si>
  <si>
    <t>竹箦镇前村村</t>
  </si>
  <si>
    <t>张国治</t>
  </si>
  <si>
    <t>竹箦镇下宅村</t>
  </si>
  <si>
    <t>叶贵子</t>
  </si>
  <si>
    <t>竹箦镇长岗村</t>
  </si>
  <si>
    <t>朱开保</t>
  </si>
  <si>
    <t>竹箦镇洙汤村</t>
  </si>
  <si>
    <t>缪福平</t>
  </si>
  <si>
    <t>陆庆庆</t>
  </si>
  <si>
    <t>王安宝</t>
  </si>
  <si>
    <t>竹箦镇北村村</t>
  </si>
  <si>
    <t>王国兴</t>
  </si>
  <si>
    <t>史剑军</t>
  </si>
  <si>
    <t>竹箦镇姜下村</t>
  </si>
  <si>
    <t>兰川</t>
  </si>
  <si>
    <t>竹箦镇竹箦村</t>
  </si>
  <si>
    <t>黄大宏</t>
  </si>
  <si>
    <t>杨光宏</t>
  </si>
  <si>
    <t>钱德明</t>
  </si>
  <si>
    <t>竹箦镇中梅村</t>
  </si>
  <si>
    <t>张瑞金</t>
  </si>
  <si>
    <t>袁加苗</t>
  </si>
  <si>
    <t>竹箦镇南旺村</t>
  </si>
  <si>
    <t>张光平</t>
  </si>
  <si>
    <t>竹箦镇水西村</t>
  </si>
  <si>
    <t>宋良生</t>
  </si>
  <si>
    <t>竹箦镇陶庄村</t>
  </si>
  <si>
    <t>张守全</t>
  </si>
  <si>
    <t>温则万</t>
  </si>
  <si>
    <t>王顺华</t>
  </si>
  <si>
    <t>董远芳</t>
  </si>
  <si>
    <t>朱开喜</t>
  </si>
  <si>
    <t>陈志权</t>
  </si>
  <si>
    <t>刘小明</t>
  </si>
  <si>
    <t>景彩龙</t>
  </si>
  <si>
    <t>竹箦镇前马村</t>
  </si>
  <si>
    <t>黄永水</t>
  </si>
  <si>
    <t>仇国强</t>
  </si>
  <si>
    <t>竹箦镇王渚村</t>
  </si>
  <si>
    <t>陈建成</t>
  </si>
  <si>
    <t>李剑宏</t>
  </si>
  <si>
    <t>聂军旗</t>
  </si>
  <si>
    <t>陈啟兵</t>
  </si>
  <si>
    <t>张志敏</t>
  </si>
  <si>
    <t>郭修生</t>
  </si>
  <si>
    <t>王正华</t>
  </si>
  <si>
    <t>陈志华</t>
  </si>
  <si>
    <t>竹箦镇西芮村</t>
  </si>
  <si>
    <t>成正明</t>
  </si>
  <si>
    <t>陆建新</t>
  </si>
  <si>
    <t>魏发云</t>
  </si>
  <si>
    <t>张瑞勋</t>
  </si>
  <si>
    <t>卢洪斌</t>
  </si>
  <si>
    <t>王妹芳</t>
  </si>
  <si>
    <t>王锁荣</t>
  </si>
  <si>
    <t>上兴镇步村</t>
  </si>
  <si>
    <t>林海金</t>
  </si>
  <si>
    <t>赵文平</t>
  </si>
  <si>
    <t>上兴镇桥东干</t>
  </si>
  <si>
    <t>王建军</t>
  </si>
  <si>
    <t>上兴镇祠堂</t>
  </si>
  <si>
    <t>李来喜</t>
  </si>
  <si>
    <t>涂前兵</t>
  </si>
  <si>
    <t>罗三成</t>
  </si>
  <si>
    <t>罗胜伟</t>
  </si>
  <si>
    <t>钱运宝</t>
  </si>
  <si>
    <t>上兴镇东塘</t>
  </si>
  <si>
    <t>郭和平</t>
  </si>
  <si>
    <t>余国平</t>
  </si>
  <si>
    <t>张红军</t>
  </si>
  <si>
    <t>徐光新</t>
  </si>
  <si>
    <t>王心茹</t>
  </si>
  <si>
    <t>许小新</t>
  </si>
  <si>
    <t>上兴镇练庄</t>
  </si>
  <si>
    <t>溧阳志革农机专业合作社</t>
  </si>
  <si>
    <t>溧阳市娜姐助农农业有限公司</t>
  </si>
  <si>
    <t>溧阳市水根农机专业合作社</t>
  </si>
  <si>
    <t>陈求生</t>
  </si>
  <si>
    <t>李国友</t>
  </si>
  <si>
    <t>江海龙</t>
  </si>
  <si>
    <t>薛洪福</t>
  </si>
  <si>
    <t>朱财富</t>
  </si>
  <si>
    <t>陈咬齐</t>
  </si>
  <si>
    <t>李云清</t>
  </si>
  <si>
    <t>高伙生</t>
  </si>
  <si>
    <t>上兴镇龙峰</t>
  </si>
  <si>
    <t>黄祥龙</t>
  </si>
  <si>
    <t>刘利平</t>
  </si>
  <si>
    <t>宋海松</t>
  </si>
  <si>
    <t>赵建康</t>
  </si>
  <si>
    <t>王鑫</t>
  </si>
  <si>
    <t>上兴镇沛民</t>
  </si>
  <si>
    <t>王荣</t>
  </si>
  <si>
    <t>溧阳市长青粮油作物专业合作社</t>
  </si>
  <si>
    <t>张奇荣</t>
  </si>
  <si>
    <t>吴双喜</t>
  </si>
  <si>
    <t>李桂平</t>
  </si>
  <si>
    <t>上兴镇上兴</t>
  </si>
  <si>
    <t>罗根凤</t>
  </si>
  <si>
    <t>徐昌海</t>
  </si>
  <si>
    <t>史国俊</t>
  </si>
  <si>
    <t>侯克胜</t>
  </si>
  <si>
    <t>上兴镇陶村</t>
  </si>
  <si>
    <t>周中利</t>
  </si>
  <si>
    <t>溧阳市上兴镇陶村村村民委员会</t>
  </si>
  <si>
    <t>吴方义</t>
  </si>
  <si>
    <t>胡善华</t>
  </si>
  <si>
    <t>上兴镇万家边</t>
  </si>
  <si>
    <t>张新伢</t>
  </si>
  <si>
    <t>上兴镇永和</t>
  </si>
  <si>
    <t>溧阳市华秀粮食种植家庭农场</t>
  </si>
  <si>
    <t>周中文</t>
  </si>
  <si>
    <t>陈玉华</t>
  </si>
  <si>
    <t>上兴镇余巷</t>
  </si>
  <si>
    <t>杨玉桃</t>
  </si>
  <si>
    <t>李洪发</t>
  </si>
  <si>
    <t>蒋和明</t>
  </si>
  <si>
    <t>杨友红</t>
  </si>
  <si>
    <t>陈建荣</t>
  </si>
  <si>
    <t>史招军</t>
  </si>
  <si>
    <t>陈大坤</t>
  </si>
  <si>
    <t>李水平</t>
  </si>
  <si>
    <t>上兴镇赵沛</t>
  </si>
  <si>
    <t>袁国春</t>
  </si>
  <si>
    <t>刘敬富</t>
  </si>
  <si>
    <t>许登祥</t>
  </si>
  <si>
    <t>王性龙</t>
  </si>
  <si>
    <t>南渡镇石街</t>
  </si>
  <si>
    <t>姜国松</t>
  </si>
  <si>
    <t>陈刚</t>
  </si>
  <si>
    <t>南渡镇福新</t>
  </si>
  <si>
    <t>席夕平</t>
  </si>
  <si>
    <t>李荣财</t>
  </si>
  <si>
    <t>邱旭明</t>
  </si>
  <si>
    <t>南渡镇胜笪</t>
  </si>
  <si>
    <t>刘银美</t>
  </si>
  <si>
    <t>赵春林</t>
  </si>
  <si>
    <t>陈云方</t>
  </si>
  <si>
    <t>黄加裕</t>
  </si>
  <si>
    <t>沈继生</t>
  </si>
  <si>
    <t>崔恒付</t>
  </si>
  <si>
    <t>南渡镇平城</t>
  </si>
  <si>
    <t>彭求生</t>
  </si>
  <si>
    <t>程团结</t>
  </si>
  <si>
    <t>宗琦</t>
  </si>
  <si>
    <t>王建新</t>
  </si>
  <si>
    <t>黄洪新</t>
  </si>
  <si>
    <t>吴文忠</t>
  </si>
  <si>
    <t>宋斌</t>
  </si>
  <si>
    <t>姜海平</t>
  </si>
  <si>
    <t>南渡镇旧县</t>
  </si>
  <si>
    <t>陈志强</t>
  </si>
  <si>
    <t>李留平</t>
  </si>
  <si>
    <t>杨全保</t>
  </si>
  <si>
    <t>南渡镇堑口</t>
  </si>
  <si>
    <t>姚仁庚</t>
  </si>
  <si>
    <t>汤小牛</t>
  </si>
  <si>
    <t>高来富</t>
  </si>
  <si>
    <t>李震</t>
  </si>
  <si>
    <t>陈新华</t>
  </si>
  <si>
    <t>孙阿明</t>
  </si>
  <si>
    <t>周杰</t>
  </si>
  <si>
    <t>张雪华</t>
  </si>
  <si>
    <t>夏扣军</t>
  </si>
  <si>
    <t>王小华</t>
  </si>
  <si>
    <t>蒋敏</t>
  </si>
  <si>
    <t>罗洪金</t>
  </si>
  <si>
    <t>周建良</t>
  </si>
  <si>
    <t>南渡镇黄山</t>
  </si>
  <si>
    <t>张和平</t>
  </si>
  <si>
    <t>顾小林</t>
  </si>
  <si>
    <t>张卫国</t>
  </si>
  <si>
    <t>许富明</t>
  </si>
  <si>
    <t>南渡镇西圩</t>
  </si>
  <si>
    <t>魏发树</t>
  </si>
  <si>
    <t>孟薇</t>
  </si>
  <si>
    <t>马和平</t>
  </si>
  <si>
    <t>张伟</t>
  </si>
  <si>
    <t>孙汝刚</t>
  </si>
  <si>
    <t>陈小海</t>
  </si>
  <si>
    <t>陈全中</t>
  </si>
  <si>
    <t>刘建平</t>
  </si>
  <si>
    <t>夏少兵</t>
  </si>
  <si>
    <t>南渡镇大圩</t>
  </si>
  <si>
    <t>管育祥</t>
  </si>
  <si>
    <t>朱海民</t>
  </si>
  <si>
    <t>宋志伟</t>
  </si>
  <si>
    <t>朱国民</t>
  </si>
  <si>
    <t>南渡镇腾村</t>
  </si>
  <si>
    <t>柯全庚</t>
  </si>
  <si>
    <t>张利明</t>
  </si>
  <si>
    <t>孙汝岩</t>
  </si>
  <si>
    <t>周小坤</t>
  </si>
  <si>
    <t>孙如千</t>
  </si>
  <si>
    <t>王爱林</t>
  </si>
  <si>
    <t>李德法</t>
  </si>
  <si>
    <t>姜才法</t>
  </si>
  <si>
    <t>姜东生</t>
  </si>
  <si>
    <t>姜秋</t>
  </si>
  <si>
    <t>姜忠明</t>
  </si>
  <si>
    <t>赵小庚</t>
  </si>
  <si>
    <t>王伟</t>
  </si>
  <si>
    <t>何正芳</t>
  </si>
  <si>
    <t>南渡镇东湖</t>
  </si>
  <si>
    <t>徐洪金</t>
  </si>
  <si>
    <t>王新民</t>
  </si>
  <si>
    <t>王忠</t>
  </si>
  <si>
    <t>刘书林</t>
  </si>
  <si>
    <t>纪洪彬</t>
  </si>
  <si>
    <t>陈海泉</t>
  </si>
  <si>
    <t>袁青华</t>
  </si>
  <si>
    <t>王锡坤</t>
  </si>
  <si>
    <t>南渡镇梅庄</t>
  </si>
  <si>
    <t>罗胜根</t>
  </si>
  <si>
    <t>曾小松</t>
  </si>
  <si>
    <t>赵金兔</t>
  </si>
  <si>
    <t>朱国震</t>
  </si>
  <si>
    <t>甘忠平</t>
  </si>
  <si>
    <t>魏建军</t>
  </si>
  <si>
    <t>姚广</t>
  </si>
  <si>
    <t>南渡镇新河</t>
  </si>
  <si>
    <t>丁云华</t>
  </si>
  <si>
    <t>南渡镇庆丰</t>
  </si>
  <si>
    <t>溧阳市南渡镇庆丰村股份经济合作社</t>
  </si>
  <si>
    <t>闵国忠</t>
  </si>
  <si>
    <t>奚洪明</t>
  </si>
  <si>
    <t>陆华</t>
  </si>
  <si>
    <t>王林松</t>
  </si>
  <si>
    <t>夏兴武</t>
  </si>
  <si>
    <t>孙权先</t>
  </si>
  <si>
    <t>耿恒龙</t>
  </si>
  <si>
    <t>袁名福</t>
  </si>
  <si>
    <t>莫小龙</t>
  </si>
  <si>
    <t>王伟新</t>
  </si>
  <si>
    <t>张志富</t>
  </si>
  <si>
    <t>顾洪生</t>
  </si>
  <si>
    <t>奚连福</t>
  </si>
  <si>
    <t>吴勤荣</t>
  </si>
  <si>
    <t>石宪芝</t>
  </si>
  <si>
    <t>王春保</t>
  </si>
  <si>
    <t>社渚镇社渚村</t>
  </si>
  <si>
    <t>王助民</t>
  </si>
  <si>
    <t>社渚镇下西村</t>
  </si>
  <si>
    <t>虞有福</t>
  </si>
  <si>
    <t>何生意</t>
  </si>
  <si>
    <t>社渚镇宜巷村</t>
  </si>
  <si>
    <t>袁宏才</t>
  </si>
  <si>
    <t>徐福喜</t>
  </si>
  <si>
    <t>陶建荣</t>
  </si>
  <si>
    <t>余炳发</t>
  </si>
  <si>
    <t>社渚镇大田村</t>
  </si>
  <si>
    <t>吕江湖</t>
  </si>
  <si>
    <t>赵忠心</t>
  </si>
  <si>
    <t>余献富</t>
  </si>
  <si>
    <t>社渚镇孔村村</t>
  </si>
  <si>
    <t>胡海豹</t>
  </si>
  <si>
    <t>虞雪峰</t>
  </si>
  <si>
    <t>黄咬凤</t>
  </si>
  <si>
    <t>虞凌云</t>
  </si>
  <si>
    <t>社渚镇姚巷村</t>
  </si>
  <si>
    <t>赵海志</t>
  </si>
  <si>
    <t>社渚镇丁山村</t>
  </si>
  <si>
    <t>熊再亮</t>
  </si>
  <si>
    <t>社渚镇周城村</t>
  </si>
  <si>
    <t>熊伟</t>
  </si>
  <si>
    <t>徐华涛</t>
  </si>
  <si>
    <t>邹荣刚</t>
  </si>
  <si>
    <t>徐军</t>
  </si>
  <si>
    <t>社渚镇梅山村</t>
  </si>
  <si>
    <t>尤建洪</t>
  </si>
  <si>
    <t>社渚镇金峰村</t>
  </si>
  <si>
    <t>徐真喜</t>
  </si>
  <si>
    <t>乐爱平</t>
  </si>
  <si>
    <t>潘忠宝</t>
  </si>
  <si>
    <t>潘国强</t>
  </si>
  <si>
    <t>社渚镇金庄村</t>
  </si>
  <si>
    <t>戴琪</t>
  </si>
  <si>
    <t>江苏前峰农业有限公司</t>
  </si>
  <si>
    <t>张晴泽</t>
  </si>
  <si>
    <t>汤琴娟</t>
  </si>
  <si>
    <t>赵申俊</t>
  </si>
  <si>
    <t>杭琴</t>
  </si>
  <si>
    <t>现代农业产业示范园圩庄村委、蒲村村委、缪巷村委</t>
  </si>
  <si>
    <t>现代农业产业示范园汤桥村委、吐祥村委、蒲村村委</t>
  </si>
  <si>
    <t>姜国田</t>
  </si>
  <si>
    <t>现代农业产业示范园圩庄村委、东升村委</t>
  </si>
  <si>
    <t>汤尧俊</t>
  </si>
  <si>
    <t>现代农业产业示范园汤桥村委、乘马圩村委</t>
  </si>
  <si>
    <t>宗守平</t>
  </si>
  <si>
    <t>现代农业产业示范园吐祥村委、汤桥村委</t>
  </si>
  <si>
    <t>李和林</t>
  </si>
  <si>
    <t>现代农业产业示范蒲村村委、缪巷村委</t>
  </si>
  <si>
    <t>夏玉宝</t>
  </si>
  <si>
    <t>刘元军</t>
  </si>
  <si>
    <t>现代农业产业示范园吐祥村委</t>
  </si>
  <si>
    <t>徐来富</t>
  </si>
  <si>
    <t>芮长明</t>
  </si>
  <si>
    <t>彭海军</t>
  </si>
  <si>
    <t>姚  广</t>
  </si>
  <si>
    <t>现代农业产业示范园蒲村村委</t>
  </si>
  <si>
    <t>王海智</t>
  </si>
  <si>
    <t>彭静娟</t>
  </si>
  <si>
    <t>现代农业产业示范园缪巷村委</t>
  </si>
  <si>
    <t>彭怀远</t>
  </si>
  <si>
    <t>潘斗义</t>
  </si>
  <si>
    <t>现代农业产业示范园毛家村委</t>
  </si>
  <si>
    <t>谈德银</t>
  </si>
  <si>
    <t>毛玉和</t>
  </si>
  <si>
    <t>余秀庚</t>
  </si>
  <si>
    <t>黄友福</t>
  </si>
  <si>
    <t>夏其明</t>
  </si>
  <si>
    <t>张发明</t>
  </si>
  <si>
    <t>李德来</t>
  </si>
  <si>
    <t>芮和青</t>
  </si>
  <si>
    <t>嵇阿金</t>
  </si>
  <si>
    <t>袁全伢</t>
  </si>
  <si>
    <t>缪福强</t>
  </si>
  <si>
    <t>易承洲</t>
  </si>
  <si>
    <t>刘志国</t>
  </si>
  <si>
    <t>易明启</t>
  </si>
  <si>
    <t>把金伟</t>
  </si>
  <si>
    <t>现代农业产业示范园河口村委</t>
  </si>
  <si>
    <t>杜守福</t>
  </si>
  <si>
    <t>陈思清</t>
  </si>
  <si>
    <t>赵德强</t>
  </si>
  <si>
    <t>现代农业产业示范园湖西村委</t>
  </si>
  <si>
    <t>刘九九</t>
  </si>
  <si>
    <t>谢  虎</t>
  </si>
  <si>
    <t>胡桂保</t>
  </si>
  <si>
    <t>黄新荣</t>
  </si>
  <si>
    <t>黄雪兔</t>
  </si>
  <si>
    <t>于春林</t>
  </si>
  <si>
    <t>杨宏飞</t>
  </si>
  <si>
    <t>现代农业产业示范园乘马圩村委</t>
  </si>
  <si>
    <t>江秀珍</t>
  </si>
  <si>
    <t>王福平</t>
  </si>
  <si>
    <t>王朝民</t>
  </si>
  <si>
    <t>韦志娟</t>
  </si>
  <si>
    <t>现代农业产业示范园堑口良种场</t>
  </si>
  <si>
    <t>单位</t>
  </si>
  <si>
    <t>户数（户）</t>
  </si>
  <si>
    <t>机插稻亩数</t>
  </si>
  <si>
    <t>溧城街道</t>
  </si>
  <si>
    <t>昆仑街道</t>
  </si>
  <si>
    <t>天目湖镇</t>
  </si>
  <si>
    <t>古县街道</t>
  </si>
  <si>
    <t>上黄镇</t>
  </si>
  <si>
    <t>戴埠镇</t>
  </si>
  <si>
    <t>别桥镇</t>
  </si>
  <si>
    <t>竹箦镇</t>
  </si>
  <si>
    <t>上兴镇</t>
  </si>
  <si>
    <t>南渡镇</t>
  </si>
  <si>
    <t>社渚镇</t>
  </si>
  <si>
    <t>现代农业产业示范园</t>
  </si>
  <si>
    <t>合计</t>
  </si>
  <si>
    <t>备注：物资采购金额256万元（资金来源省级现代农业发展专项-粮食及重要农产品保供资金），发放补助标准为15.4041元/亩。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</si>
</sst>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#,##0.00_ "/>
  </numFmts>
  <fonts count="37">
    <font>
      <sz val="11"/>
      <color theme="1"/>
      <name val="宋体"/>
      <charset val="134"/>
      <scheme val="minor"/>
    </font>
    <font>
      <sz val="17.5"/>
      <color rgb="FF000000"/>
      <name val="微软雅黑"/>
      <charset val="134"/>
    </font>
    <font>
      <sz val="12"/>
      <color rgb="FF000000"/>
      <name val="宋体"/>
      <charset val="134"/>
    </font>
    <font>
      <b/>
      <sz val="22"/>
      <color theme="1"/>
      <name val="方正小标宋简体"/>
      <charset val="134"/>
    </font>
    <font>
      <sz val="12"/>
      <color theme="1"/>
      <name val="宋体"/>
      <charset val="134"/>
    </font>
    <font>
      <sz val="12"/>
      <color theme="1"/>
      <name val="仿宋_GB2312"/>
      <charset val="134"/>
    </font>
    <font>
      <sz val="14"/>
      <color rgb="FF000000"/>
      <name val="宋体"/>
      <charset val="134"/>
    </font>
    <font>
      <sz val="12"/>
      <name val="宋体"/>
      <charset val="0"/>
    </font>
    <font>
      <sz val="12"/>
      <name val="宋体"/>
      <charset val="134"/>
    </font>
    <font>
      <sz val="12"/>
      <name val="宋体"/>
      <charset val="134"/>
      <scheme val="minor"/>
    </font>
    <font>
      <sz val="14"/>
      <color theme="1"/>
      <name val="仿宋_GB2312"/>
      <charset val="134"/>
    </font>
    <font>
      <sz val="12"/>
      <color rgb="FF000000"/>
      <name val="仿宋_GB2312"/>
      <charset val="134"/>
    </font>
    <font>
      <sz val="14"/>
      <color rgb="FF000000"/>
      <name val="仿宋_GB2312"/>
      <charset val="134"/>
    </font>
    <font>
      <sz val="12"/>
      <name val="仿宋_GB2312"/>
      <charset val="134"/>
    </font>
    <font>
      <sz val="14"/>
      <name val="仿宋_GB2312"/>
      <charset val="134"/>
    </font>
    <font>
      <sz val="12"/>
      <color theme="1"/>
      <name val="宋体"/>
      <charset val="134"/>
      <scheme val="minor"/>
    </font>
    <font>
      <sz val="10.5"/>
      <color rgb="FF000000"/>
      <name val="宋体"/>
      <charset val="134"/>
    </font>
    <font>
      <sz val="10.5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23" applyNumberFormat="0" applyAlignment="0" applyProtection="0">
      <alignment vertical="center"/>
    </xf>
    <xf numFmtId="0" fontId="27" fillId="5" borderId="24" applyNumberFormat="0" applyAlignment="0" applyProtection="0">
      <alignment vertical="center"/>
    </xf>
    <xf numFmtId="0" fontId="28" fillId="5" borderId="23" applyNumberFormat="0" applyAlignment="0" applyProtection="0">
      <alignment vertical="center"/>
    </xf>
    <xf numFmtId="0" fontId="29" fillId="6" borderId="25" applyNumberFormat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31" fillId="0" borderId="27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 wrapText="1"/>
    </xf>
    <xf numFmtId="0" fontId="0" fillId="0" borderId="8" xfId="0" applyFont="1" applyBorder="1">
      <alignment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0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177" fontId="5" fillId="0" borderId="10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177" fontId="5" fillId="0" borderId="10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 wrapText="1"/>
    </xf>
    <xf numFmtId="178" fontId="8" fillId="0" borderId="18" xfId="0" applyNumberFormat="1" applyFont="1" applyFill="1" applyBorder="1" applyAlignment="1">
      <alignment horizontal="center" vertical="center" wrapText="1"/>
    </xf>
    <xf numFmtId="178" fontId="9" fillId="0" borderId="18" xfId="0" applyNumberFormat="1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177" fontId="10" fillId="0" borderId="10" xfId="0" applyNumberFormat="1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justify" vertical="center" wrapText="1" indent="2"/>
    </xf>
    <xf numFmtId="0" fontId="2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justify" vertical="center" wrapText="1" indent="2"/>
    </xf>
    <xf numFmtId="0" fontId="4" fillId="0" borderId="18" xfId="0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 indent="2"/>
    </xf>
    <xf numFmtId="0" fontId="16" fillId="0" borderId="14" xfId="0" applyFont="1" applyBorder="1" applyAlignment="1">
      <alignment horizontal="center" vertical="center" wrapText="1" indent="2"/>
    </xf>
    <xf numFmtId="0" fontId="16" fillId="0" borderId="15" xfId="0" applyFont="1" applyBorder="1" applyAlignment="1">
      <alignment horizontal="center" vertical="center" wrapText="1" indent="2"/>
    </xf>
    <xf numFmtId="0" fontId="16" fillId="0" borderId="1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 indent="2"/>
    </xf>
    <xf numFmtId="0" fontId="16" fillId="0" borderId="15" xfId="0" applyFont="1" applyFill="1" applyBorder="1" applyAlignment="1">
      <alignment horizontal="center" vertical="center" wrapText="1" indent="2"/>
    </xf>
    <xf numFmtId="0" fontId="16" fillId="0" borderId="16" xfId="0" applyFont="1" applyFill="1" applyBorder="1" applyAlignment="1">
      <alignment horizontal="center" vertical="center" wrapText="1" indent="2"/>
    </xf>
    <xf numFmtId="0" fontId="17" fillId="0" borderId="16" xfId="0" applyFont="1" applyBorder="1" applyAlignment="1">
      <alignment horizontal="center" vertical="center" wrapText="1" indent="2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F2" sqref="F2"/>
    </sheetView>
  </sheetViews>
  <sheetFormatPr defaultColWidth="9" defaultRowHeight="14.4"/>
  <cols>
    <col min="1" max="1" width="10.7777777777778" customWidth="1"/>
    <col min="2" max="2" width="19.1111111111111" customWidth="1"/>
    <col min="3" max="3" width="15.1111111111111" customWidth="1"/>
    <col min="4" max="8" width="20" customWidth="1"/>
    <col min="9" max="9" width="25.2222222222222" customWidth="1"/>
  </cols>
  <sheetData>
    <row r="1" ht="48" customHeight="1" spans="1:9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ht="39" customHeight="1" spans="1:9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19" t="s">
        <v>8</v>
      </c>
      <c r="I2" s="19" t="s">
        <v>9</v>
      </c>
    </row>
    <row r="3" ht="30" customHeight="1" spans="1:9">
      <c r="A3" s="20">
        <v>1</v>
      </c>
      <c r="B3" s="91" t="s">
        <v>10</v>
      </c>
      <c r="C3" s="92" t="s">
        <v>11</v>
      </c>
      <c r="D3" s="92">
        <v>354.59</v>
      </c>
      <c r="E3" s="24">
        <f>0.080233482*D3</f>
        <v>28.44999038238</v>
      </c>
      <c r="F3" s="24">
        <f>0.049377228*D3</f>
        <v>17.50867127652</v>
      </c>
      <c r="G3" s="24">
        <f>0.058348888*D3</f>
        <v>20.68993219592</v>
      </c>
      <c r="H3" s="24">
        <f>0.09279742*D3</f>
        <v>32.9050371578</v>
      </c>
      <c r="I3" s="19"/>
    </row>
    <row r="4" ht="45" customHeight="1" spans="1:9">
      <c r="A4" s="20">
        <v>2</v>
      </c>
      <c r="B4" s="93" t="s">
        <v>10</v>
      </c>
      <c r="C4" s="94" t="s">
        <v>12</v>
      </c>
      <c r="D4" s="95">
        <v>145.6</v>
      </c>
      <c r="E4" s="24">
        <f t="shared" ref="E4:E10" si="0">0.080233482*D4</f>
        <v>11.6819949792</v>
      </c>
      <c r="F4" s="24">
        <f t="shared" ref="F4:F10" si="1">0.049377228*D4</f>
        <v>7.1893243968</v>
      </c>
      <c r="G4" s="24">
        <f t="shared" ref="G4:G10" si="2">0.058348888*D4</f>
        <v>8.4955980928</v>
      </c>
      <c r="H4" s="24">
        <f t="shared" ref="H4:H10" si="3">0.09279742*D4</f>
        <v>13.511304352</v>
      </c>
      <c r="I4" s="19"/>
    </row>
    <row r="5" ht="30" customHeight="1" spans="1:9">
      <c r="A5" s="20">
        <v>3</v>
      </c>
      <c r="B5" s="93" t="s">
        <v>13</v>
      </c>
      <c r="C5" s="95" t="s">
        <v>14</v>
      </c>
      <c r="D5" s="95">
        <v>238.2</v>
      </c>
      <c r="E5" s="24">
        <f t="shared" si="0"/>
        <v>19.1116154124</v>
      </c>
      <c r="F5" s="24">
        <f t="shared" si="1"/>
        <v>11.7616557096</v>
      </c>
      <c r="G5" s="24">
        <f t="shared" si="2"/>
        <v>13.8987051216</v>
      </c>
      <c r="H5" s="24">
        <f t="shared" si="3"/>
        <v>22.104345444</v>
      </c>
      <c r="I5" s="19"/>
    </row>
    <row r="6" ht="30" customHeight="1" spans="1:9">
      <c r="A6" s="20">
        <v>4</v>
      </c>
      <c r="B6" s="93" t="s">
        <v>15</v>
      </c>
      <c r="C6" s="95" t="s">
        <v>16</v>
      </c>
      <c r="D6" s="95">
        <v>254.2</v>
      </c>
      <c r="E6" s="24">
        <f t="shared" si="0"/>
        <v>20.3953511244</v>
      </c>
      <c r="F6" s="24">
        <f t="shared" si="1"/>
        <v>12.5516913576</v>
      </c>
      <c r="G6" s="24">
        <f t="shared" si="2"/>
        <v>14.8322873296</v>
      </c>
      <c r="H6" s="24">
        <f t="shared" si="3"/>
        <v>23.589104164</v>
      </c>
      <c r="I6" s="19"/>
    </row>
    <row r="7" ht="30" customHeight="1" spans="1:9">
      <c r="A7" s="20">
        <v>5</v>
      </c>
      <c r="B7" s="93" t="s">
        <v>15</v>
      </c>
      <c r="C7" s="95" t="s">
        <v>17</v>
      </c>
      <c r="D7" s="95">
        <v>192.8</v>
      </c>
      <c r="E7" s="24">
        <f t="shared" si="0"/>
        <v>15.4690153296</v>
      </c>
      <c r="F7" s="24">
        <f t="shared" si="1"/>
        <v>9.5199295584</v>
      </c>
      <c r="G7" s="24">
        <f t="shared" si="2"/>
        <v>11.2496656064</v>
      </c>
      <c r="H7" s="24">
        <f t="shared" si="3"/>
        <v>17.891342576</v>
      </c>
      <c r="I7" s="19"/>
    </row>
    <row r="8" ht="30" customHeight="1" spans="1:9">
      <c r="A8" s="25">
        <v>6</v>
      </c>
      <c r="B8" s="96" t="s">
        <v>15</v>
      </c>
      <c r="C8" s="97" t="s">
        <v>18</v>
      </c>
      <c r="D8" s="97">
        <v>622.04</v>
      </c>
      <c r="E8" s="29">
        <v>51</v>
      </c>
      <c r="F8" s="29">
        <v>30</v>
      </c>
      <c r="G8" s="29">
        <v>37</v>
      </c>
      <c r="H8" s="29">
        <v>56</v>
      </c>
      <c r="I8" s="19"/>
    </row>
    <row r="9" ht="30" customHeight="1" spans="1:9">
      <c r="A9" s="20">
        <v>7</v>
      </c>
      <c r="B9" s="93" t="s">
        <v>19</v>
      </c>
      <c r="C9" s="95" t="s">
        <v>20</v>
      </c>
      <c r="D9" s="95">
        <v>150</v>
      </c>
      <c r="E9" s="24">
        <f t="shared" si="0"/>
        <v>12.0350223</v>
      </c>
      <c r="F9" s="24">
        <f t="shared" si="1"/>
        <v>7.4065842</v>
      </c>
      <c r="G9" s="24">
        <f t="shared" si="2"/>
        <v>8.7523332</v>
      </c>
      <c r="H9" s="24">
        <f t="shared" si="3"/>
        <v>13.919613</v>
      </c>
      <c r="I9" s="19"/>
    </row>
    <row r="10" ht="30" customHeight="1" spans="1:9">
      <c r="A10" s="20">
        <v>8</v>
      </c>
      <c r="B10" s="93" t="s">
        <v>19</v>
      </c>
      <c r="C10" s="95" t="s">
        <v>21</v>
      </c>
      <c r="D10" s="98">
        <v>160</v>
      </c>
      <c r="E10" s="24">
        <f t="shared" si="0"/>
        <v>12.83735712</v>
      </c>
      <c r="F10" s="24">
        <f t="shared" si="1"/>
        <v>7.90035648</v>
      </c>
      <c r="G10" s="24">
        <f t="shared" si="2"/>
        <v>9.33582208</v>
      </c>
      <c r="H10" s="24">
        <f t="shared" si="3"/>
        <v>14.8475872</v>
      </c>
      <c r="I10" s="19"/>
    </row>
    <row r="11" ht="36" customHeight="1" spans="1:12">
      <c r="A11" s="30" t="s">
        <v>22</v>
      </c>
      <c r="B11" s="31"/>
      <c r="C11" s="31"/>
      <c r="D11" s="19">
        <f>SUM(D3:D10)</f>
        <v>2117.43</v>
      </c>
      <c r="E11" s="19">
        <v>170</v>
      </c>
      <c r="F11" s="19">
        <v>105</v>
      </c>
      <c r="G11" s="19">
        <v>124</v>
      </c>
      <c r="H11" s="19">
        <v>196</v>
      </c>
      <c r="I11" s="37"/>
      <c r="L11" t="s">
        <v>23</v>
      </c>
    </row>
    <row r="12" customFormat="1" ht="27" customHeight="1" spans="1:8">
      <c r="A12" s="32"/>
      <c r="B12" s="32"/>
      <c r="C12" s="32"/>
      <c r="D12" s="33"/>
      <c r="E12" s="34"/>
      <c r="F12" s="34"/>
      <c r="G12" s="34"/>
      <c r="H12" s="34"/>
    </row>
  </sheetData>
  <mergeCells count="3">
    <mergeCell ref="A1:I1"/>
    <mergeCell ref="A11:C11"/>
    <mergeCell ref="A12:D1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4"/>
  <sheetViews>
    <sheetView workbookViewId="0">
      <selection activeCell="F2" sqref="F2"/>
    </sheetView>
  </sheetViews>
  <sheetFormatPr defaultColWidth="9" defaultRowHeight="14.4"/>
  <cols>
    <col min="1" max="1" width="10.7777777777778" customWidth="1"/>
    <col min="2" max="2" width="19.1111111111111" customWidth="1"/>
    <col min="3" max="3" width="15.1111111111111" customWidth="1"/>
    <col min="4" max="8" width="20" customWidth="1"/>
    <col min="9" max="9" width="24.5555555555556" customWidth="1"/>
  </cols>
  <sheetData>
    <row r="1" ht="48" customHeight="1" spans="1:9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ht="39" customHeight="1" spans="1:9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19" t="s">
        <v>8</v>
      </c>
      <c r="I2" s="19" t="s">
        <v>9</v>
      </c>
    </row>
    <row r="3" ht="30" customHeight="1" spans="1:9">
      <c r="A3" s="20">
        <v>1</v>
      </c>
      <c r="B3" s="50" t="s">
        <v>333</v>
      </c>
      <c r="C3" s="50" t="s">
        <v>334</v>
      </c>
      <c r="D3" s="50">
        <v>644.77</v>
      </c>
      <c r="E3" s="24">
        <f>0.080233482*D3</f>
        <v>51.73214218914</v>
      </c>
      <c r="F3" s="24">
        <f>0.049377228*D3</f>
        <v>31.83695529756</v>
      </c>
      <c r="G3" s="24">
        <f>0.058348888*D3</f>
        <v>37.62161251576</v>
      </c>
      <c r="H3" s="24">
        <f>0.09279742*D3</f>
        <v>59.8329924934</v>
      </c>
      <c r="I3" s="19"/>
    </row>
    <row r="4" ht="30" customHeight="1" spans="1:9">
      <c r="A4" s="20">
        <v>2</v>
      </c>
      <c r="B4" s="51" t="s">
        <v>333</v>
      </c>
      <c r="C4" s="51" t="s">
        <v>335</v>
      </c>
      <c r="D4" s="51">
        <v>251.89</v>
      </c>
      <c r="E4" s="24">
        <f t="shared" ref="E4:E35" si="0">0.080233482*D4</f>
        <v>20.21001178098</v>
      </c>
      <c r="F4" s="24">
        <f t="shared" ref="F4:F35" si="1">0.049377228*D4</f>
        <v>12.43762996092</v>
      </c>
      <c r="G4" s="24">
        <f t="shared" ref="G4:G35" si="2">0.058348888*D4</f>
        <v>14.69750139832</v>
      </c>
      <c r="H4" s="24">
        <f t="shared" ref="H4:H35" si="3">0.09279742*D4</f>
        <v>23.3747421238</v>
      </c>
      <c r="I4" s="19"/>
    </row>
    <row r="5" ht="30" customHeight="1" spans="1:9">
      <c r="A5" s="20">
        <v>3</v>
      </c>
      <c r="B5" s="51" t="s">
        <v>336</v>
      </c>
      <c r="C5" s="51" t="s">
        <v>337</v>
      </c>
      <c r="D5" s="51">
        <v>398.7</v>
      </c>
      <c r="E5" s="24">
        <f t="shared" si="0"/>
        <v>31.9890892734</v>
      </c>
      <c r="F5" s="24">
        <f t="shared" si="1"/>
        <v>19.6867008036</v>
      </c>
      <c r="G5" s="24">
        <f t="shared" si="2"/>
        <v>23.2637016456</v>
      </c>
      <c r="H5" s="24">
        <f t="shared" si="3"/>
        <v>36.998331354</v>
      </c>
      <c r="I5" s="19"/>
    </row>
    <row r="6" ht="30" customHeight="1" spans="1:9">
      <c r="A6" s="20">
        <v>4</v>
      </c>
      <c r="B6" s="51" t="s">
        <v>338</v>
      </c>
      <c r="C6" s="51" t="s">
        <v>339</v>
      </c>
      <c r="D6" s="51">
        <v>806.95</v>
      </c>
      <c r="E6" s="24">
        <f t="shared" si="0"/>
        <v>64.7444082999</v>
      </c>
      <c r="F6" s="24">
        <f t="shared" si="1"/>
        <v>39.8449541346</v>
      </c>
      <c r="G6" s="24">
        <f t="shared" si="2"/>
        <v>47.0846351716</v>
      </c>
      <c r="H6" s="24">
        <f t="shared" si="3"/>
        <v>74.882878069</v>
      </c>
      <c r="I6" s="19"/>
    </row>
    <row r="7" ht="30" customHeight="1" spans="1:9">
      <c r="A7" s="20">
        <v>5</v>
      </c>
      <c r="B7" s="51" t="s">
        <v>338</v>
      </c>
      <c r="C7" s="51" t="s">
        <v>340</v>
      </c>
      <c r="D7" s="51">
        <v>393.01</v>
      </c>
      <c r="E7" s="24">
        <f t="shared" si="0"/>
        <v>31.53256076082</v>
      </c>
      <c r="F7" s="24">
        <f t="shared" si="1"/>
        <v>19.40574437628</v>
      </c>
      <c r="G7" s="24">
        <f t="shared" si="2"/>
        <v>22.93169647288</v>
      </c>
      <c r="H7" s="24">
        <f t="shared" si="3"/>
        <v>36.4703140342</v>
      </c>
      <c r="I7" s="19"/>
    </row>
    <row r="8" ht="30" customHeight="1" spans="1:9">
      <c r="A8" s="20">
        <v>6</v>
      </c>
      <c r="B8" s="51" t="s">
        <v>338</v>
      </c>
      <c r="C8" s="51" t="s">
        <v>341</v>
      </c>
      <c r="D8" s="51">
        <v>413</v>
      </c>
      <c r="E8" s="24">
        <f t="shared" si="0"/>
        <v>33.136428066</v>
      </c>
      <c r="F8" s="24">
        <f t="shared" si="1"/>
        <v>20.392795164</v>
      </c>
      <c r="G8" s="24">
        <f t="shared" si="2"/>
        <v>24.098090744</v>
      </c>
      <c r="H8" s="24">
        <f t="shared" si="3"/>
        <v>38.32533446</v>
      </c>
      <c r="I8" s="19"/>
    </row>
    <row r="9" ht="30" customHeight="1" spans="1:9">
      <c r="A9" s="20">
        <v>7</v>
      </c>
      <c r="B9" s="51" t="s">
        <v>338</v>
      </c>
      <c r="C9" s="51" t="s">
        <v>342</v>
      </c>
      <c r="D9" s="51">
        <v>460.21</v>
      </c>
      <c r="E9" s="24">
        <f t="shared" si="0"/>
        <v>36.92425075122</v>
      </c>
      <c r="F9" s="24">
        <f t="shared" si="1"/>
        <v>22.72389409788</v>
      </c>
      <c r="G9" s="24">
        <f t="shared" si="2"/>
        <v>26.85274174648</v>
      </c>
      <c r="H9" s="24">
        <f t="shared" si="3"/>
        <v>42.7063006582</v>
      </c>
      <c r="I9" s="19"/>
    </row>
    <row r="10" ht="30" customHeight="1" spans="1:9">
      <c r="A10" s="20">
        <v>8</v>
      </c>
      <c r="B10" s="51" t="s">
        <v>338</v>
      </c>
      <c r="C10" s="51" t="s">
        <v>343</v>
      </c>
      <c r="D10" s="51">
        <v>466.14</v>
      </c>
      <c r="E10" s="24">
        <f t="shared" si="0"/>
        <v>37.40003529948</v>
      </c>
      <c r="F10" s="24">
        <f t="shared" si="1"/>
        <v>23.01670105992</v>
      </c>
      <c r="G10" s="24">
        <f t="shared" si="2"/>
        <v>27.19875065232</v>
      </c>
      <c r="H10" s="24">
        <f t="shared" si="3"/>
        <v>43.2565893588</v>
      </c>
      <c r="I10" s="19"/>
    </row>
    <row r="11" ht="30" customHeight="1" spans="1:9">
      <c r="A11" s="20">
        <v>9</v>
      </c>
      <c r="B11" s="51" t="s">
        <v>344</v>
      </c>
      <c r="C11" s="52" t="s">
        <v>345</v>
      </c>
      <c r="D11" s="52">
        <v>1053</v>
      </c>
      <c r="E11" s="24">
        <f t="shared" si="0"/>
        <v>84.485856546</v>
      </c>
      <c r="F11" s="24">
        <f t="shared" si="1"/>
        <v>51.994221084</v>
      </c>
      <c r="G11" s="24">
        <f t="shared" si="2"/>
        <v>61.441379064</v>
      </c>
      <c r="H11" s="24">
        <f t="shared" si="3"/>
        <v>97.71568326</v>
      </c>
      <c r="I11" s="19"/>
    </row>
    <row r="12" ht="30" customHeight="1" spans="1:9">
      <c r="A12" s="20">
        <v>10</v>
      </c>
      <c r="B12" s="51" t="s">
        <v>344</v>
      </c>
      <c r="C12" s="52" t="s">
        <v>346</v>
      </c>
      <c r="D12" s="51">
        <v>535</v>
      </c>
      <c r="E12" s="24">
        <f t="shared" si="0"/>
        <v>42.92491287</v>
      </c>
      <c r="F12" s="24">
        <f t="shared" si="1"/>
        <v>26.41681698</v>
      </c>
      <c r="G12" s="24">
        <f t="shared" si="2"/>
        <v>31.21665508</v>
      </c>
      <c r="H12" s="24">
        <f t="shared" si="3"/>
        <v>49.6466197</v>
      </c>
      <c r="I12" s="19"/>
    </row>
    <row r="13" ht="30" customHeight="1" spans="1:9">
      <c r="A13" s="20">
        <v>11</v>
      </c>
      <c r="B13" s="51" t="s">
        <v>344</v>
      </c>
      <c r="C13" s="53" t="s">
        <v>347</v>
      </c>
      <c r="D13" s="52">
        <v>830</v>
      </c>
      <c r="E13" s="24">
        <f t="shared" si="0"/>
        <v>66.59379006</v>
      </c>
      <c r="F13" s="24">
        <f t="shared" si="1"/>
        <v>40.98309924</v>
      </c>
      <c r="G13" s="24">
        <f t="shared" si="2"/>
        <v>48.42957704</v>
      </c>
      <c r="H13" s="24">
        <f t="shared" si="3"/>
        <v>77.0218586</v>
      </c>
      <c r="I13" s="19"/>
    </row>
    <row r="14" ht="30" customHeight="1" spans="1:9">
      <c r="A14" s="20">
        <v>12</v>
      </c>
      <c r="B14" s="52" t="s">
        <v>344</v>
      </c>
      <c r="C14" s="53" t="s">
        <v>348</v>
      </c>
      <c r="D14" s="52">
        <v>1375.06</v>
      </c>
      <c r="E14" s="29">
        <v>108</v>
      </c>
      <c r="F14" s="29">
        <v>69</v>
      </c>
      <c r="G14" s="29">
        <f t="shared" si="2"/>
        <v>80.23322193328</v>
      </c>
      <c r="H14" s="29">
        <v>132</v>
      </c>
      <c r="I14" s="19"/>
    </row>
    <row r="15" ht="30" customHeight="1" spans="1:9">
      <c r="A15" s="20">
        <v>13</v>
      </c>
      <c r="B15" s="51" t="s">
        <v>344</v>
      </c>
      <c r="C15" s="53" t="s">
        <v>349</v>
      </c>
      <c r="D15" s="52">
        <v>120</v>
      </c>
      <c r="E15" s="24">
        <f t="shared" si="0"/>
        <v>9.62801784</v>
      </c>
      <c r="F15" s="24">
        <f t="shared" si="1"/>
        <v>5.92526736</v>
      </c>
      <c r="G15" s="24">
        <f t="shared" si="2"/>
        <v>7.00186656</v>
      </c>
      <c r="H15" s="24">
        <f t="shared" si="3"/>
        <v>11.1356904</v>
      </c>
      <c r="I15" s="19"/>
    </row>
    <row r="16" ht="30" customHeight="1" spans="1:9">
      <c r="A16" s="20">
        <v>14</v>
      </c>
      <c r="B16" s="51" t="s">
        <v>344</v>
      </c>
      <c r="C16" s="53" t="s">
        <v>350</v>
      </c>
      <c r="D16" s="52">
        <v>908.15</v>
      </c>
      <c r="E16" s="24">
        <f t="shared" si="0"/>
        <v>72.8640366783</v>
      </c>
      <c r="F16" s="24">
        <f t="shared" si="1"/>
        <v>44.8419296082</v>
      </c>
      <c r="G16" s="24">
        <f t="shared" si="2"/>
        <v>52.9895426372</v>
      </c>
      <c r="H16" s="24">
        <f t="shared" si="3"/>
        <v>84.273976973</v>
      </c>
      <c r="I16" s="19"/>
    </row>
    <row r="17" ht="30" customHeight="1" spans="1:9">
      <c r="A17" s="20">
        <v>15</v>
      </c>
      <c r="B17" s="51" t="s">
        <v>351</v>
      </c>
      <c r="C17" s="51" t="s">
        <v>352</v>
      </c>
      <c r="D17" s="51">
        <v>950.4</v>
      </c>
      <c r="E17" s="24">
        <f t="shared" si="0"/>
        <v>76.2539012928</v>
      </c>
      <c r="F17" s="24">
        <f t="shared" si="1"/>
        <v>46.9281174912</v>
      </c>
      <c r="G17" s="24">
        <f t="shared" si="2"/>
        <v>55.4547831552</v>
      </c>
      <c r="H17" s="24">
        <f t="shared" si="3"/>
        <v>88.194667968</v>
      </c>
      <c r="I17" s="19"/>
    </row>
    <row r="18" ht="30" customHeight="1" spans="1:9">
      <c r="A18" s="20">
        <v>16</v>
      </c>
      <c r="B18" s="51" t="s">
        <v>351</v>
      </c>
      <c r="C18" s="51" t="s">
        <v>353</v>
      </c>
      <c r="D18" s="51">
        <v>480</v>
      </c>
      <c r="E18" s="24">
        <f t="shared" si="0"/>
        <v>38.51207136</v>
      </c>
      <c r="F18" s="24">
        <f t="shared" si="1"/>
        <v>23.70106944</v>
      </c>
      <c r="G18" s="24">
        <f t="shared" si="2"/>
        <v>28.00746624</v>
      </c>
      <c r="H18" s="24">
        <f t="shared" si="3"/>
        <v>44.5427616</v>
      </c>
      <c r="I18" s="19"/>
    </row>
    <row r="19" ht="30" customHeight="1" spans="1:9">
      <c r="A19" s="20">
        <v>17</v>
      </c>
      <c r="B19" s="51" t="s">
        <v>351</v>
      </c>
      <c r="C19" s="51" t="s">
        <v>354</v>
      </c>
      <c r="D19" s="51">
        <v>122.47</v>
      </c>
      <c r="E19" s="24">
        <f t="shared" si="0"/>
        <v>9.82619454054</v>
      </c>
      <c r="F19" s="24">
        <f t="shared" si="1"/>
        <v>6.04722911316</v>
      </c>
      <c r="G19" s="24">
        <f t="shared" si="2"/>
        <v>7.14598831336</v>
      </c>
      <c r="H19" s="24">
        <f t="shared" si="3"/>
        <v>11.3649000274</v>
      </c>
      <c r="I19" s="19"/>
    </row>
    <row r="20" ht="30" customHeight="1" spans="1:9">
      <c r="A20" s="20">
        <v>18</v>
      </c>
      <c r="B20" s="51" t="s">
        <v>351</v>
      </c>
      <c r="C20" s="51" t="s">
        <v>355</v>
      </c>
      <c r="D20" s="51">
        <v>220</v>
      </c>
      <c r="E20" s="24">
        <f t="shared" si="0"/>
        <v>17.65136604</v>
      </c>
      <c r="F20" s="24">
        <f t="shared" si="1"/>
        <v>10.86299016</v>
      </c>
      <c r="G20" s="24">
        <f t="shared" si="2"/>
        <v>12.83675536</v>
      </c>
      <c r="H20" s="24">
        <f t="shared" si="3"/>
        <v>20.4154324</v>
      </c>
      <c r="I20" s="19"/>
    </row>
    <row r="21" ht="30" customHeight="1" spans="1:9">
      <c r="A21" s="20">
        <v>19</v>
      </c>
      <c r="B21" s="51" t="s">
        <v>351</v>
      </c>
      <c r="C21" s="51" t="s">
        <v>356</v>
      </c>
      <c r="D21" s="51">
        <v>303.63</v>
      </c>
      <c r="E21" s="24">
        <f t="shared" si="0"/>
        <v>24.36129213966</v>
      </c>
      <c r="F21" s="24">
        <f t="shared" si="1"/>
        <v>14.99240773764</v>
      </c>
      <c r="G21" s="24">
        <f t="shared" si="2"/>
        <v>17.71647286344</v>
      </c>
      <c r="H21" s="24">
        <f t="shared" si="3"/>
        <v>28.1760806346</v>
      </c>
      <c r="I21" s="19"/>
    </row>
    <row r="22" ht="30" customHeight="1" spans="1:9">
      <c r="A22" s="20">
        <v>20</v>
      </c>
      <c r="B22" s="51" t="s">
        <v>351</v>
      </c>
      <c r="C22" s="51" t="s">
        <v>357</v>
      </c>
      <c r="D22" s="51">
        <v>779.7</v>
      </c>
      <c r="E22" s="24">
        <f t="shared" si="0"/>
        <v>62.5580459154</v>
      </c>
      <c r="F22" s="24">
        <f t="shared" si="1"/>
        <v>38.4994246716</v>
      </c>
      <c r="G22" s="24">
        <f t="shared" si="2"/>
        <v>45.4946279736</v>
      </c>
      <c r="H22" s="24">
        <f t="shared" si="3"/>
        <v>72.354148374</v>
      </c>
      <c r="I22" s="19"/>
    </row>
    <row r="23" ht="30" customHeight="1" spans="1:9">
      <c r="A23" s="20">
        <v>21</v>
      </c>
      <c r="B23" s="51" t="s">
        <v>351</v>
      </c>
      <c r="C23" s="54" t="s">
        <v>358</v>
      </c>
      <c r="D23" s="51">
        <v>261.02</v>
      </c>
      <c r="E23" s="24">
        <f t="shared" si="0"/>
        <v>20.94254347164</v>
      </c>
      <c r="F23" s="24">
        <f t="shared" si="1"/>
        <v>12.88844405256</v>
      </c>
      <c r="G23" s="24">
        <f t="shared" si="2"/>
        <v>15.23022674576</v>
      </c>
      <c r="H23" s="24">
        <f t="shared" si="3"/>
        <v>24.2219825684</v>
      </c>
      <c r="I23" s="19"/>
    </row>
    <row r="24" ht="30" customHeight="1" spans="1:9">
      <c r="A24" s="20">
        <v>22</v>
      </c>
      <c r="B24" s="51" t="s">
        <v>351</v>
      </c>
      <c r="C24" s="54" t="s">
        <v>359</v>
      </c>
      <c r="D24" s="51">
        <v>376.96</v>
      </c>
      <c r="E24" s="24">
        <f t="shared" si="0"/>
        <v>30.24481337472</v>
      </c>
      <c r="F24" s="24">
        <f t="shared" si="1"/>
        <v>18.61323986688</v>
      </c>
      <c r="G24" s="24">
        <f t="shared" si="2"/>
        <v>21.99519682048</v>
      </c>
      <c r="H24" s="24">
        <f t="shared" si="3"/>
        <v>34.9809154432</v>
      </c>
      <c r="I24" s="19"/>
    </row>
    <row r="25" ht="30" customHeight="1" spans="1:9">
      <c r="A25" s="20">
        <v>23</v>
      </c>
      <c r="B25" s="51" t="s">
        <v>351</v>
      </c>
      <c r="C25" s="54" t="s">
        <v>360</v>
      </c>
      <c r="D25" s="51">
        <v>205.94</v>
      </c>
      <c r="E25" s="24">
        <f t="shared" si="0"/>
        <v>16.52328328308</v>
      </c>
      <c r="F25" s="24">
        <f t="shared" si="1"/>
        <v>10.16874633432</v>
      </c>
      <c r="G25" s="24">
        <f t="shared" si="2"/>
        <v>12.01636999472</v>
      </c>
      <c r="H25" s="24">
        <f t="shared" si="3"/>
        <v>19.1107006748</v>
      </c>
      <c r="I25" s="19"/>
    </row>
    <row r="26" ht="30" customHeight="1" spans="1:9">
      <c r="A26" s="20">
        <v>24</v>
      </c>
      <c r="B26" s="51" t="s">
        <v>351</v>
      </c>
      <c r="C26" s="54" t="s">
        <v>361</v>
      </c>
      <c r="D26" s="51">
        <v>111.5</v>
      </c>
      <c r="E26" s="24">
        <f t="shared" si="0"/>
        <v>8.946033243</v>
      </c>
      <c r="F26" s="24">
        <f t="shared" si="1"/>
        <v>5.505560922</v>
      </c>
      <c r="G26" s="24">
        <f t="shared" si="2"/>
        <v>6.505901012</v>
      </c>
      <c r="H26" s="24">
        <f t="shared" si="3"/>
        <v>10.34691233</v>
      </c>
      <c r="I26" s="19"/>
    </row>
    <row r="27" ht="30" customHeight="1" spans="1:9">
      <c r="A27" s="20">
        <v>25</v>
      </c>
      <c r="B27" s="51" t="s">
        <v>351</v>
      </c>
      <c r="C27" s="52" t="s">
        <v>362</v>
      </c>
      <c r="D27" s="51">
        <v>224.09</v>
      </c>
      <c r="E27" s="24">
        <f t="shared" si="0"/>
        <v>17.97952098138</v>
      </c>
      <c r="F27" s="24">
        <f t="shared" si="1"/>
        <v>11.06494302252</v>
      </c>
      <c r="G27" s="24">
        <f t="shared" si="2"/>
        <v>13.07540231192</v>
      </c>
      <c r="H27" s="24">
        <f t="shared" si="3"/>
        <v>20.7949738478</v>
      </c>
      <c r="I27" s="19"/>
    </row>
    <row r="28" ht="30" customHeight="1" spans="1:9">
      <c r="A28" s="20">
        <v>26</v>
      </c>
      <c r="B28" s="51" t="s">
        <v>363</v>
      </c>
      <c r="C28" s="51" t="s">
        <v>364</v>
      </c>
      <c r="D28" s="51">
        <v>760.29</v>
      </c>
      <c r="E28" s="24">
        <f t="shared" si="0"/>
        <v>61.00071402978</v>
      </c>
      <c r="F28" s="24">
        <f t="shared" si="1"/>
        <v>37.54101267612</v>
      </c>
      <c r="G28" s="24">
        <f t="shared" si="2"/>
        <v>44.36207605752</v>
      </c>
      <c r="H28" s="24">
        <f t="shared" si="3"/>
        <v>70.5529504518</v>
      </c>
      <c r="I28" s="19"/>
    </row>
    <row r="29" ht="30" customHeight="1" spans="1:9">
      <c r="A29" s="20">
        <v>27</v>
      </c>
      <c r="B29" s="51" t="s">
        <v>363</v>
      </c>
      <c r="C29" s="51" t="s">
        <v>365</v>
      </c>
      <c r="D29" s="51">
        <v>183.8</v>
      </c>
      <c r="E29" s="24">
        <f t="shared" si="0"/>
        <v>14.7469139916</v>
      </c>
      <c r="F29" s="24">
        <f t="shared" si="1"/>
        <v>9.0755345064</v>
      </c>
      <c r="G29" s="24">
        <f t="shared" si="2"/>
        <v>10.7245256144</v>
      </c>
      <c r="H29" s="24">
        <f t="shared" si="3"/>
        <v>17.056165796</v>
      </c>
      <c r="I29" s="19"/>
    </row>
    <row r="30" ht="30" customHeight="1" spans="1:9">
      <c r="A30" s="20">
        <v>28</v>
      </c>
      <c r="B30" s="51" t="s">
        <v>363</v>
      </c>
      <c r="C30" s="51" t="s">
        <v>366</v>
      </c>
      <c r="D30" s="51">
        <v>461.85</v>
      </c>
      <c r="E30" s="24">
        <f t="shared" si="0"/>
        <v>37.0558336617</v>
      </c>
      <c r="F30" s="24">
        <f t="shared" si="1"/>
        <v>22.8048727518</v>
      </c>
      <c r="G30" s="24">
        <f t="shared" si="2"/>
        <v>26.9484339228</v>
      </c>
      <c r="H30" s="24">
        <f t="shared" si="3"/>
        <v>42.858488427</v>
      </c>
      <c r="I30" s="19"/>
    </row>
    <row r="31" ht="30" customHeight="1" spans="1:9">
      <c r="A31" s="20">
        <v>29</v>
      </c>
      <c r="B31" s="51" t="s">
        <v>363</v>
      </c>
      <c r="C31" s="51" t="s">
        <v>367</v>
      </c>
      <c r="D31" s="51">
        <v>180.08</v>
      </c>
      <c r="E31" s="24">
        <f t="shared" si="0"/>
        <v>14.44844543856</v>
      </c>
      <c r="F31" s="24">
        <f t="shared" si="1"/>
        <v>8.89185121824</v>
      </c>
      <c r="G31" s="24">
        <f t="shared" si="2"/>
        <v>10.50746775104</v>
      </c>
      <c r="H31" s="24">
        <f t="shared" si="3"/>
        <v>16.7109593936</v>
      </c>
      <c r="I31" s="19"/>
    </row>
    <row r="32" ht="30" customHeight="1" spans="1:9">
      <c r="A32" s="20">
        <v>30</v>
      </c>
      <c r="B32" s="51" t="s">
        <v>363</v>
      </c>
      <c r="C32" s="51" t="s">
        <v>368</v>
      </c>
      <c r="D32" s="51">
        <v>489.99</v>
      </c>
      <c r="E32" s="24">
        <f t="shared" si="0"/>
        <v>39.31360384518</v>
      </c>
      <c r="F32" s="24">
        <f t="shared" si="1"/>
        <v>24.19434794772</v>
      </c>
      <c r="G32" s="24">
        <f t="shared" si="2"/>
        <v>28.59037163112</v>
      </c>
      <c r="H32" s="24">
        <f t="shared" si="3"/>
        <v>45.4698078258</v>
      </c>
      <c r="I32" s="19"/>
    </row>
    <row r="33" ht="30" customHeight="1" spans="1:9">
      <c r="A33" s="20">
        <v>31</v>
      </c>
      <c r="B33" s="51" t="s">
        <v>369</v>
      </c>
      <c r="C33" s="51" t="s">
        <v>370</v>
      </c>
      <c r="D33" s="51">
        <v>225</v>
      </c>
      <c r="E33" s="24">
        <f t="shared" si="0"/>
        <v>18.05253345</v>
      </c>
      <c r="F33" s="24">
        <f t="shared" si="1"/>
        <v>11.1098763</v>
      </c>
      <c r="G33" s="24">
        <f t="shared" si="2"/>
        <v>13.1284998</v>
      </c>
      <c r="H33" s="24">
        <f t="shared" si="3"/>
        <v>20.8794195</v>
      </c>
      <c r="I33" s="19"/>
    </row>
    <row r="34" ht="30" customHeight="1" spans="1:9">
      <c r="A34" s="20">
        <v>32</v>
      </c>
      <c r="B34" s="51" t="s">
        <v>369</v>
      </c>
      <c r="C34" s="51" t="s">
        <v>186</v>
      </c>
      <c r="D34" s="51">
        <v>228</v>
      </c>
      <c r="E34" s="24">
        <f t="shared" si="0"/>
        <v>18.293233896</v>
      </c>
      <c r="F34" s="24">
        <f t="shared" si="1"/>
        <v>11.258007984</v>
      </c>
      <c r="G34" s="24">
        <f t="shared" si="2"/>
        <v>13.303546464</v>
      </c>
      <c r="H34" s="24">
        <f t="shared" si="3"/>
        <v>21.15781176</v>
      </c>
      <c r="I34" s="19"/>
    </row>
    <row r="35" ht="30" customHeight="1" spans="1:9">
      <c r="A35" s="20">
        <v>33</v>
      </c>
      <c r="B35" s="51" t="s">
        <v>336</v>
      </c>
      <c r="C35" s="51" t="s">
        <v>371</v>
      </c>
      <c r="D35" s="51">
        <v>370</v>
      </c>
      <c r="E35" s="24">
        <f t="shared" si="0"/>
        <v>29.68638834</v>
      </c>
      <c r="F35" s="24">
        <f t="shared" si="1"/>
        <v>18.26957436</v>
      </c>
      <c r="G35" s="24">
        <f t="shared" si="2"/>
        <v>21.58908856</v>
      </c>
      <c r="H35" s="24">
        <f t="shared" si="3"/>
        <v>34.3350454</v>
      </c>
      <c r="I35" s="19"/>
    </row>
    <row r="36" ht="30" customHeight="1" spans="1:9">
      <c r="A36" s="20">
        <v>34</v>
      </c>
      <c r="B36" s="51" t="s">
        <v>336</v>
      </c>
      <c r="C36" s="51" t="s">
        <v>372</v>
      </c>
      <c r="D36" s="51">
        <v>900</v>
      </c>
      <c r="E36" s="24">
        <f t="shared" ref="E36:E62" si="4">0.080233482*D36</f>
        <v>72.2101338</v>
      </c>
      <c r="F36" s="24">
        <f t="shared" ref="F36:F62" si="5">0.049377228*D36</f>
        <v>44.4395052</v>
      </c>
      <c r="G36" s="24">
        <f t="shared" ref="G36:G62" si="6">0.058348888*D36</f>
        <v>52.5139992</v>
      </c>
      <c r="H36" s="24">
        <f t="shared" ref="H36:H62" si="7">0.09279742*D36</f>
        <v>83.517678</v>
      </c>
      <c r="I36" s="19"/>
    </row>
    <row r="37" ht="30" customHeight="1" spans="1:9">
      <c r="A37" s="20">
        <v>35</v>
      </c>
      <c r="B37" s="51" t="s">
        <v>336</v>
      </c>
      <c r="C37" s="51" t="s">
        <v>373</v>
      </c>
      <c r="D37" s="51">
        <v>220</v>
      </c>
      <c r="E37" s="24">
        <f t="shared" si="4"/>
        <v>17.65136604</v>
      </c>
      <c r="F37" s="24">
        <f t="shared" si="5"/>
        <v>10.86299016</v>
      </c>
      <c r="G37" s="24">
        <f t="shared" si="6"/>
        <v>12.83675536</v>
      </c>
      <c r="H37" s="24">
        <f t="shared" si="7"/>
        <v>20.4154324</v>
      </c>
      <c r="I37" s="19"/>
    </row>
    <row r="38" ht="30" customHeight="1" spans="1:9">
      <c r="A38" s="20">
        <v>36</v>
      </c>
      <c r="B38" s="51" t="s">
        <v>336</v>
      </c>
      <c r="C38" s="51" t="s">
        <v>374</v>
      </c>
      <c r="D38" s="51">
        <v>160</v>
      </c>
      <c r="E38" s="24">
        <f t="shared" si="4"/>
        <v>12.83735712</v>
      </c>
      <c r="F38" s="24">
        <f t="shared" si="5"/>
        <v>7.90035648</v>
      </c>
      <c r="G38" s="24">
        <f t="shared" si="6"/>
        <v>9.33582208</v>
      </c>
      <c r="H38" s="24">
        <f t="shared" si="7"/>
        <v>14.8475872</v>
      </c>
      <c r="I38" s="19"/>
    </row>
    <row r="39" ht="30" customHeight="1" spans="1:9">
      <c r="A39" s="20">
        <v>37</v>
      </c>
      <c r="B39" s="52" t="s">
        <v>375</v>
      </c>
      <c r="C39" s="52" t="s">
        <v>376</v>
      </c>
      <c r="D39" s="52">
        <v>704.18</v>
      </c>
      <c r="E39" s="24">
        <f t="shared" si="4"/>
        <v>56.49881335476</v>
      </c>
      <c r="F39" s="24">
        <f t="shared" si="5"/>
        <v>34.77045641304</v>
      </c>
      <c r="G39" s="24">
        <f t="shared" si="6"/>
        <v>41.08811995184</v>
      </c>
      <c r="H39" s="24">
        <f t="shared" si="7"/>
        <v>65.3460872156</v>
      </c>
      <c r="I39" s="19"/>
    </row>
    <row r="40" ht="30" customHeight="1" spans="1:9">
      <c r="A40" s="20">
        <v>38</v>
      </c>
      <c r="B40" s="52" t="s">
        <v>375</v>
      </c>
      <c r="C40" s="51" t="s">
        <v>377</v>
      </c>
      <c r="D40" s="51">
        <v>124.64</v>
      </c>
      <c r="E40" s="24">
        <f t="shared" si="4"/>
        <v>10.00030119648</v>
      </c>
      <c r="F40" s="24">
        <f t="shared" si="5"/>
        <v>6.15437769792</v>
      </c>
      <c r="G40" s="24">
        <f t="shared" si="6"/>
        <v>7.27260540032</v>
      </c>
      <c r="H40" s="24">
        <f t="shared" si="7"/>
        <v>11.5662704288</v>
      </c>
      <c r="I40" s="19"/>
    </row>
    <row r="41" ht="30" customHeight="1" spans="1:9">
      <c r="A41" s="20">
        <v>39</v>
      </c>
      <c r="B41" s="52" t="s">
        <v>375</v>
      </c>
      <c r="C41" s="51" t="s">
        <v>378</v>
      </c>
      <c r="D41" s="51">
        <v>150</v>
      </c>
      <c r="E41" s="24">
        <f t="shared" si="4"/>
        <v>12.0350223</v>
      </c>
      <c r="F41" s="24">
        <f t="shared" si="5"/>
        <v>7.4065842</v>
      </c>
      <c r="G41" s="24">
        <f t="shared" si="6"/>
        <v>8.7523332</v>
      </c>
      <c r="H41" s="24">
        <f t="shared" si="7"/>
        <v>13.919613</v>
      </c>
      <c r="I41" s="19"/>
    </row>
    <row r="42" ht="30" customHeight="1" spans="1:9">
      <c r="A42" s="20">
        <v>40</v>
      </c>
      <c r="B42" s="52" t="s">
        <v>375</v>
      </c>
      <c r="C42" s="55" t="s">
        <v>379</v>
      </c>
      <c r="D42" s="55">
        <v>233.82</v>
      </c>
      <c r="E42" s="24">
        <f t="shared" si="4"/>
        <v>18.76019276124</v>
      </c>
      <c r="F42" s="24">
        <f t="shared" si="5"/>
        <v>11.54538345096</v>
      </c>
      <c r="G42" s="24">
        <f t="shared" si="6"/>
        <v>13.64313699216</v>
      </c>
      <c r="H42" s="24">
        <f t="shared" si="7"/>
        <v>21.6978927444</v>
      </c>
      <c r="I42" s="19"/>
    </row>
    <row r="43" ht="30" customHeight="1" spans="1:9">
      <c r="A43" s="20">
        <v>41</v>
      </c>
      <c r="B43" s="51" t="s">
        <v>380</v>
      </c>
      <c r="C43" s="51" t="s">
        <v>381</v>
      </c>
      <c r="D43" s="51">
        <v>328.86</v>
      </c>
      <c r="E43" s="24">
        <f t="shared" si="4"/>
        <v>26.38558289052</v>
      </c>
      <c r="F43" s="24">
        <f t="shared" si="5"/>
        <v>16.23819520008</v>
      </c>
      <c r="G43" s="24">
        <f t="shared" si="6"/>
        <v>19.18861530768</v>
      </c>
      <c r="H43" s="24">
        <f t="shared" si="7"/>
        <v>30.5173595412</v>
      </c>
      <c r="I43" s="19"/>
    </row>
    <row r="44" ht="30" customHeight="1" spans="1:9">
      <c r="A44" s="20">
        <v>42</v>
      </c>
      <c r="B44" s="51" t="s">
        <v>380</v>
      </c>
      <c r="C44" s="51" t="s">
        <v>382</v>
      </c>
      <c r="D44" s="51">
        <v>250</v>
      </c>
      <c r="E44" s="24">
        <f t="shared" si="4"/>
        <v>20.0583705</v>
      </c>
      <c r="F44" s="24">
        <f t="shared" si="5"/>
        <v>12.344307</v>
      </c>
      <c r="G44" s="24">
        <f t="shared" si="6"/>
        <v>14.587222</v>
      </c>
      <c r="H44" s="24">
        <f t="shared" si="7"/>
        <v>23.199355</v>
      </c>
      <c r="I44" s="19"/>
    </row>
    <row r="45" ht="30" customHeight="1" spans="1:9">
      <c r="A45" s="20">
        <v>43</v>
      </c>
      <c r="B45" s="51" t="s">
        <v>380</v>
      </c>
      <c r="C45" s="51" t="s">
        <v>383</v>
      </c>
      <c r="D45" s="51">
        <v>120.26</v>
      </c>
      <c r="E45" s="24">
        <f t="shared" si="4"/>
        <v>9.64887854532</v>
      </c>
      <c r="F45" s="24">
        <f t="shared" si="5"/>
        <v>5.93810543928</v>
      </c>
      <c r="G45" s="24">
        <f t="shared" si="6"/>
        <v>7.01703727088</v>
      </c>
      <c r="H45" s="24">
        <f t="shared" si="7"/>
        <v>11.1598177292</v>
      </c>
      <c r="I45" s="19"/>
    </row>
    <row r="46" ht="30" customHeight="1" spans="1:9">
      <c r="A46" s="20">
        <v>44</v>
      </c>
      <c r="B46" s="51" t="s">
        <v>380</v>
      </c>
      <c r="C46" s="51" t="s">
        <v>384</v>
      </c>
      <c r="D46" s="51">
        <v>111.73</v>
      </c>
      <c r="E46" s="24">
        <f t="shared" si="4"/>
        <v>8.96448694386</v>
      </c>
      <c r="F46" s="24">
        <f t="shared" si="5"/>
        <v>5.51691768444</v>
      </c>
      <c r="G46" s="24">
        <f t="shared" si="6"/>
        <v>6.51932125624</v>
      </c>
      <c r="H46" s="24">
        <f t="shared" si="7"/>
        <v>10.3682557366</v>
      </c>
      <c r="I46" s="19"/>
    </row>
    <row r="47" ht="30" customHeight="1" spans="1:9">
      <c r="A47" s="20">
        <v>45</v>
      </c>
      <c r="B47" s="51" t="s">
        <v>385</v>
      </c>
      <c r="C47" s="56" t="s">
        <v>386</v>
      </c>
      <c r="D47" s="56">
        <v>259.92</v>
      </c>
      <c r="E47" s="24">
        <f t="shared" si="4"/>
        <v>20.85428664144</v>
      </c>
      <c r="F47" s="24">
        <f t="shared" si="5"/>
        <v>12.83412910176</v>
      </c>
      <c r="G47" s="24">
        <f t="shared" si="6"/>
        <v>15.16604296896</v>
      </c>
      <c r="H47" s="24">
        <f t="shared" si="7"/>
        <v>24.1199054064</v>
      </c>
      <c r="I47" s="19"/>
    </row>
    <row r="48" ht="30" customHeight="1" spans="1:9">
      <c r="A48" s="20">
        <v>46</v>
      </c>
      <c r="B48" s="51" t="s">
        <v>387</v>
      </c>
      <c r="C48" s="51" t="s">
        <v>388</v>
      </c>
      <c r="D48" s="51">
        <v>542.3</v>
      </c>
      <c r="E48" s="24">
        <f t="shared" si="4"/>
        <v>43.5106172886</v>
      </c>
      <c r="F48" s="24">
        <f t="shared" si="5"/>
        <v>26.7772707444</v>
      </c>
      <c r="G48" s="24">
        <f t="shared" si="6"/>
        <v>31.6426019624</v>
      </c>
      <c r="H48" s="24">
        <f t="shared" si="7"/>
        <v>50.324040866</v>
      </c>
      <c r="I48" s="19"/>
    </row>
    <row r="49" ht="30" customHeight="1" spans="1:9">
      <c r="A49" s="20">
        <v>47</v>
      </c>
      <c r="B49" s="51" t="s">
        <v>387</v>
      </c>
      <c r="C49" s="51" t="s">
        <v>389</v>
      </c>
      <c r="D49" s="51">
        <v>315.7</v>
      </c>
      <c r="E49" s="24">
        <f t="shared" si="4"/>
        <v>25.3297102674</v>
      </c>
      <c r="F49" s="24">
        <f t="shared" si="5"/>
        <v>15.5883908796</v>
      </c>
      <c r="G49" s="24">
        <f t="shared" si="6"/>
        <v>18.4207439416</v>
      </c>
      <c r="H49" s="24">
        <f t="shared" si="7"/>
        <v>29.296145494</v>
      </c>
      <c r="I49" s="19"/>
    </row>
    <row r="50" ht="30" customHeight="1" spans="1:9">
      <c r="A50" s="20">
        <v>48</v>
      </c>
      <c r="B50" s="51" t="s">
        <v>387</v>
      </c>
      <c r="C50" s="51" t="s">
        <v>390</v>
      </c>
      <c r="D50" s="51">
        <v>165.73</v>
      </c>
      <c r="E50" s="24">
        <f t="shared" si="4"/>
        <v>13.29709497186</v>
      </c>
      <c r="F50" s="24">
        <f t="shared" si="5"/>
        <v>8.18328799644</v>
      </c>
      <c r="G50" s="24">
        <f t="shared" si="6"/>
        <v>9.67016120824</v>
      </c>
      <c r="H50" s="24">
        <f t="shared" si="7"/>
        <v>15.3793164166</v>
      </c>
      <c r="I50" s="19"/>
    </row>
    <row r="51" ht="30" customHeight="1" spans="1:9">
      <c r="A51" s="20">
        <v>49</v>
      </c>
      <c r="B51" s="51" t="s">
        <v>391</v>
      </c>
      <c r="C51" s="51" t="s">
        <v>392</v>
      </c>
      <c r="D51" s="51">
        <v>110</v>
      </c>
      <c r="E51" s="24">
        <f t="shared" si="4"/>
        <v>8.82568302</v>
      </c>
      <c r="F51" s="24">
        <f t="shared" si="5"/>
        <v>5.43149508</v>
      </c>
      <c r="G51" s="24">
        <f t="shared" si="6"/>
        <v>6.41837768</v>
      </c>
      <c r="H51" s="24">
        <f t="shared" si="7"/>
        <v>10.2077162</v>
      </c>
      <c r="I51" s="19"/>
    </row>
    <row r="52" ht="30" customHeight="1" spans="1:9">
      <c r="A52" s="20">
        <v>50</v>
      </c>
      <c r="B52" s="51" t="s">
        <v>391</v>
      </c>
      <c r="C52" s="51" t="s">
        <v>393</v>
      </c>
      <c r="D52" s="51">
        <v>650</v>
      </c>
      <c r="E52" s="24">
        <f t="shared" si="4"/>
        <v>52.1517633</v>
      </c>
      <c r="F52" s="24">
        <f t="shared" si="5"/>
        <v>32.0951982</v>
      </c>
      <c r="G52" s="24">
        <f t="shared" si="6"/>
        <v>37.9267772</v>
      </c>
      <c r="H52" s="24">
        <f t="shared" si="7"/>
        <v>60.318323</v>
      </c>
      <c r="I52" s="19"/>
    </row>
    <row r="53" ht="30" customHeight="1" spans="1:9">
      <c r="A53" s="20">
        <v>51</v>
      </c>
      <c r="B53" s="51" t="s">
        <v>391</v>
      </c>
      <c r="C53" s="51" t="s">
        <v>394</v>
      </c>
      <c r="D53" s="51">
        <v>100</v>
      </c>
      <c r="E53" s="24">
        <f t="shared" si="4"/>
        <v>8.0233482</v>
      </c>
      <c r="F53" s="24">
        <f t="shared" si="5"/>
        <v>4.9377228</v>
      </c>
      <c r="G53" s="24">
        <f t="shared" si="6"/>
        <v>5.8348888</v>
      </c>
      <c r="H53" s="24">
        <f t="shared" si="7"/>
        <v>9.279742</v>
      </c>
      <c r="I53" s="19"/>
    </row>
    <row r="54" ht="30" customHeight="1" spans="1:9">
      <c r="A54" s="20">
        <v>52</v>
      </c>
      <c r="B54" s="51" t="s">
        <v>391</v>
      </c>
      <c r="C54" s="51" t="s">
        <v>395</v>
      </c>
      <c r="D54" s="51">
        <v>100</v>
      </c>
      <c r="E54" s="24">
        <f t="shared" si="4"/>
        <v>8.0233482</v>
      </c>
      <c r="F54" s="24">
        <f t="shared" si="5"/>
        <v>4.9377228</v>
      </c>
      <c r="G54" s="24">
        <f t="shared" si="6"/>
        <v>5.8348888</v>
      </c>
      <c r="H54" s="24">
        <f t="shared" si="7"/>
        <v>9.279742</v>
      </c>
      <c r="I54" s="19"/>
    </row>
    <row r="55" ht="30" customHeight="1" spans="1:9">
      <c r="A55" s="20">
        <v>53</v>
      </c>
      <c r="B55" s="51" t="s">
        <v>391</v>
      </c>
      <c r="C55" s="51" t="s">
        <v>396</v>
      </c>
      <c r="D55" s="51">
        <v>125</v>
      </c>
      <c r="E55" s="24">
        <f t="shared" si="4"/>
        <v>10.02918525</v>
      </c>
      <c r="F55" s="24">
        <f t="shared" si="5"/>
        <v>6.1721535</v>
      </c>
      <c r="G55" s="24">
        <f t="shared" si="6"/>
        <v>7.293611</v>
      </c>
      <c r="H55" s="24">
        <f t="shared" si="7"/>
        <v>11.5996775</v>
      </c>
      <c r="I55" s="19"/>
    </row>
    <row r="56" ht="30" customHeight="1" spans="1:9">
      <c r="A56" s="20">
        <v>54</v>
      </c>
      <c r="B56" s="51" t="s">
        <v>391</v>
      </c>
      <c r="C56" s="51" t="s">
        <v>397</v>
      </c>
      <c r="D56" s="51">
        <v>220</v>
      </c>
      <c r="E56" s="24">
        <f t="shared" si="4"/>
        <v>17.65136604</v>
      </c>
      <c r="F56" s="24">
        <f t="shared" si="5"/>
        <v>10.86299016</v>
      </c>
      <c r="G56" s="24">
        <f t="shared" si="6"/>
        <v>12.83675536</v>
      </c>
      <c r="H56" s="24">
        <f t="shared" si="7"/>
        <v>20.4154324</v>
      </c>
      <c r="I56" s="19"/>
    </row>
    <row r="57" ht="30" customHeight="1" spans="1:9">
      <c r="A57" s="20">
        <v>55</v>
      </c>
      <c r="B57" s="51" t="s">
        <v>391</v>
      </c>
      <c r="C57" s="51" t="s">
        <v>398</v>
      </c>
      <c r="D57" s="51">
        <v>210</v>
      </c>
      <c r="E57" s="24">
        <f t="shared" si="4"/>
        <v>16.84903122</v>
      </c>
      <c r="F57" s="24">
        <f t="shared" si="5"/>
        <v>10.36921788</v>
      </c>
      <c r="G57" s="24">
        <f t="shared" si="6"/>
        <v>12.25326648</v>
      </c>
      <c r="H57" s="24">
        <f t="shared" si="7"/>
        <v>19.4874582</v>
      </c>
      <c r="I57" s="19"/>
    </row>
    <row r="58" ht="30" customHeight="1" spans="1:9">
      <c r="A58" s="20">
        <v>56</v>
      </c>
      <c r="B58" s="51" t="s">
        <v>391</v>
      </c>
      <c r="C58" s="51" t="s">
        <v>399</v>
      </c>
      <c r="D58" s="51">
        <v>331</v>
      </c>
      <c r="E58" s="24">
        <f t="shared" si="4"/>
        <v>26.557282542</v>
      </c>
      <c r="F58" s="24">
        <f t="shared" si="5"/>
        <v>16.343862468</v>
      </c>
      <c r="G58" s="24">
        <f t="shared" si="6"/>
        <v>19.313481928</v>
      </c>
      <c r="H58" s="24">
        <f t="shared" si="7"/>
        <v>30.71594602</v>
      </c>
      <c r="I58" s="19"/>
    </row>
    <row r="59" ht="30" customHeight="1" spans="1:9">
      <c r="A59" s="20">
        <v>57</v>
      </c>
      <c r="B59" s="51" t="s">
        <v>400</v>
      </c>
      <c r="C59" s="51" t="s">
        <v>401</v>
      </c>
      <c r="D59" s="51">
        <v>166.85</v>
      </c>
      <c r="E59" s="24">
        <f t="shared" si="4"/>
        <v>13.3869564717</v>
      </c>
      <c r="F59" s="24">
        <f t="shared" si="5"/>
        <v>8.2385904918</v>
      </c>
      <c r="G59" s="24">
        <f t="shared" si="6"/>
        <v>9.7355119628</v>
      </c>
      <c r="H59" s="24">
        <f t="shared" si="7"/>
        <v>15.483249527</v>
      </c>
      <c r="I59" s="19"/>
    </row>
    <row r="60" ht="30" customHeight="1" spans="1:9">
      <c r="A60" s="20">
        <v>58</v>
      </c>
      <c r="B60" s="51" t="s">
        <v>400</v>
      </c>
      <c r="C60" s="51" t="s">
        <v>402</v>
      </c>
      <c r="D60" s="51">
        <v>130</v>
      </c>
      <c r="E60" s="24">
        <f t="shared" si="4"/>
        <v>10.43035266</v>
      </c>
      <c r="F60" s="24">
        <f t="shared" si="5"/>
        <v>6.41903964</v>
      </c>
      <c r="G60" s="24">
        <f t="shared" si="6"/>
        <v>7.58535544</v>
      </c>
      <c r="H60" s="24">
        <f t="shared" si="7"/>
        <v>12.0636646</v>
      </c>
      <c r="I60" s="19"/>
    </row>
    <row r="61" ht="30" customHeight="1" spans="1:9">
      <c r="A61" s="20">
        <v>59</v>
      </c>
      <c r="B61" s="51" t="s">
        <v>400</v>
      </c>
      <c r="C61" s="51" t="s">
        <v>403</v>
      </c>
      <c r="D61" s="51">
        <v>170</v>
      </c>
      <c r="E61" s="24">
        <f t="shared" si="4"/>
        <v>13.63969194</v>
      </c>
      <c r="F61" s="24">
        <f t="shared" si="5"/>
        <v>8.39412876</v>
      </c>
      <c r="G61" s="24">
        <f t="shared" si="6"/>
        <v>9.91931096</v>
      </c>
      <c r="H61" s="24">
        <f t="shared" si="7"/>
        <v>15.7755614</v>
      </c>
      <c r="I61" s="35"/>
    </row>
    <row r="62" ht="40" customHeight="1" spans="1:9">
      <c r="A62" s="20">
        <v>60</v>
      </c>
      <c r="B62" s="52" t="s">
        <v>400</v>
      </c>
      <c r="C62" s="52" t="s">
        <v>404</v>
      </c>
      <c r="D62" s="52">
        <v>158.35</v>
      </c>
      <c r="E62" s="24">
        <f t="shared" si="4"/>
        <v>12.7049718747</v>
      </c>
      <c r="F62" s="24">
        <f t="shared" si="5"/>
        <v>7.8188840538</v>
      </c>
      <c r="G62" s="24">
        <f t="shared" si="6"/>
        <v>9.2395464148</v>
      </c>
      <c r="H62" s="24">
        <f t="shared" si="7"/>
        <v>14.694471457</v>
      </c>
      <c r="I62" s="36"/>
    </row>
    <row r="63" ht="36" customHeight="1" spans="1:12">
      <c r="A63" s="30" t="s">
        <v>22</v>
      </c>
      <c r="B63" s="31"/>
      <c r="C63" s="31"/>
      <c r="D63" s="19">
        <f>SUM(D3:D62)</f>
        <v>22648.94</v>
      </c>
      <c r="E63" s="19">
        <v>226</v>
      </c>
      <c r="F63" s="19">
        <v>139</v>
      </c>
      <c r="G63" s="19">
        <v>164</v>
      </c>
      <c r="H63" s="19">
        <v>261</v>
      </c>
      <c r="I63" s="37"/>
      <c r="L63" t="s">
        <v>23</v>
      </c>
    </row>
    <row r="64" customFormat="1" ht="27" customHeight="1" spans="1:8">
      <c r="A64" s="32"/>
      <c r="B64" s="32"/>
      <c r="C64" s="32"/>
      <c r="D64" s="33"/>
      <c r="E64" s="34"/>
      <c r="F64" s="34"/>
      <c r="G64" s="34"/>
      <c r="H64" s="34"/>
    </row>
  </sheetData>
  <mergeCells count="3">
    <mergeCell ref="A1:I1"/>
    <mergeCell ref="A63:C63"/>
    <mergeCell ref="A64:D64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8"/>
  <sheetViews>
    <sheetView workbookViewId="0">
      <selection activeCell="F2" sqref="F2"/>
    </sheetView>
  </sheetViews>
  <sheetFormatPr defaultColWidth="9" defaultRowHeight="14.4"/>
  <cols>
    <col min="1" max="1" width="10.7777777777778" customWidth="1"/>
    <col min="2" max="2" width="19.1111111111111" customWidth="1"/>
    <col min="3" max="3" width="15.1111111111111" customWidth="1"/>
    <col min="4" max="8" width="20" customWidth="1"/>
    <col min="9" max="9" width="25.2222222222222" customWidth="1"/>
  </cols>
  <sheetData>
    <row r="1" ht="48" customHeight="1" spans="1:9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ht="39" customHeight="1" spans="1:9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19" t="s">
        <v>8</v>
      </c>
      <c r="I2" s="19" t="s">
        <v>9</v>
      </c>
    </row>
    <row r="3" ht="30" customHeight="1" spans="1:9">
      <c r="A3" s="20">
        <v>1</v>
      </c>
      <c r="B3" s="46" t="s">
        <v>405</v>
      </c>
      <c r="C3" s="19" t="s">
        <v>406</v>
      </c>
      <c r="D3" s="19">
        <v>112</v>
      </c>
      <c r="E3" s="24">
        <f>0.080233482*D3</f>
        <v>8.986149984</v>
      </c>
      <c r="F3" s="24">
        <f>0.049377228*D3</f>
        <v>5.530249536</v>
      </c>
      <c r="G3" s="24">
        <f>0.058348888*D3</f>
        <v>6.535075456</v>
      </c>
      <c r="H3" s="24">
        <f>0.09279742*D3</f>
        <v>10.39331104</v>
      </c>
      <c r="I3" s="19"/>
    </row>
    <row r="4" ht="30" customHeight="1" spans="1:9">
      <c r="A4" s="20">
        <v>2</v>
      </c>
      <c r="B4" s="46" t="s">
        <v>405</v>
      </c>
      <c r="C4" s="19" t="s">
        <v>407</v>
      </c>
      <c r="D4" s="19">
        <v>133</v>
      </c>
      <c r="E4" s="24">
        <f t="shared" ref="E4:E35" si="0">0.080233482*D4</f>
        <v>10.671053106</v>
      </c>
      <c r="F4" s="24">
        <f t="shared" ref="F4:F35" si="1">0.049377228*D4</f>
        <v>6.567171324</v>
      </c>
      <c r="G4" s="24">
        <f t="shared" ref="G4:G35" si="2">0.058348888*D4</f>
        <v>7.760402104</v>
      </c>
      <c r="H4" s="24">
        <f t="shared" ref="H4:H35" si="3">0.09279742*D4</f>
        <v>12.34205686</v>
      </c>
      <c r="I4" s="19"/>
    </row>
    <row r="5" ht="30" customHeight="1" spans="1:9">
      <c r="A5" s="20">
        <v>3</v>
      </c>
      <c r="B5" s="46" t="s">
        <v>408</v>
      </c>
      <c r="C5" s="19" t="s">
        <v>409</v>
      </c>
      <c r="D5" s="19">
        <v>227.42</v>
      </c>
      <c r="E5" s="24">
        <f t="shared" si="0"/>
        <v>18.24669847644</v>
      </c>
      <c r="F5" s="24">
        <f t="shared" si="1"/>
        <v>11.22936919176</v>
      </c>
      <c r="G5" s="24">
        <f t="shared" si="2"/>
        <v>13.26970410896</v>
      </c>
      <c r="H5" s="24">
        <f t="shared" si="3"/>
        <v>21.1039892564</v>
      </c>
      <c r="I5" s="19"/>
    </row>
    <row r="6" ht="30" customHeight="1" spans="1:9">
      <c r="A6" s="20">
        <v>4</v>
      </c>
      <c r="B6" s="46" t="s">
        <v>408</v>
      </c>
      <c r="C6" s="19" t="s">
        <v>410</v>
      </c>
      <c r="D6" s="19">
        <v>292.69</v>
      </c>
      <c r="E6" s="24">
        <f t="shared" si="0"/>
        <v>23.48353784658</v>
      </c>
      <c r="F6" s="24">
        <f t="shared" si="1"/>
        <v>14.45222086332</v>
      </c>
      <c r="G6" s="24">
        <f t="shared" si="2"/>
        <v>17.07813602872</v>
      </c>
      <c r="H6" s="24">
        <f t="shared" si="3"/>
        <v>27.1608768598</v>
      </c>
      <c r="I6" s="19"/>
    </row>
    <row r="7" ht="30" customHeight="1" spans="1:9">
      <c r="A7" s="20">
        <v>5</v>
      </c>
      <c r="B7" s="46" t="s">
        <v>408</v>
      </c>
      <c r="C7" s="19" t="s">
        <v>411</v>
      </c>
      <c r="D7" s="19">
        <v>170</v>
      </c>
      <c r="E7" s="24">
        <f t="shared" si="0"/>
        <v>13.63969194</v>
      </c>
      <c r="F7" s="24">
        <f t="shared" si="1"/>
        <v>8.39412876</v>
      </c>
      <c r="G7" s="24">
        <f t="shared" si="2"/>
        <v>9.91931096</v>
      </c>
      <c r="H7" s="24">
        <f t="shared" si="3"/>
        <v>15.7755614</v>
      </c>
      <c r="I7" s="19"/>
    </row>
    <row r="8" ht="30" customHeight="1" spans="1:9">
      <c r="A8" s="20">
        <v>6</v>
      </c>
      <c r="B8" s="46" t="s">
        <v>408</v>
      </c>
      <c r="C8" s="19" t="s">
        <v>357</v>
      </c>
      <c r="D8" s="19">
        <v>140.16</v>
      </c>
      <c r="E8" s="24">
        <f t="shared" si="0"/>
        <v>11.24552483712</v>
      </c>
      <c r="F8" s="24">
        <f t="shared" si="1"/>
        <v>6.92071227648</v>
      </c>
      <c r="G8" s="24">
        <f t="shared" si="2"/>
        <v>8.17818014208</v>
      </c>
      <c r="H8" s="24">
        <f t="shared" si="3"/>
        <v>13.0064863872</v>
      </c>
      <c r="I8" s="19"/>
    </row>
    <row r="9" ht="30" customHeight="1" spans="1:9">
      <c r="A9" s="20">
        <v>7</v>
      </c>
      <c r="B9" s="46" t="s">
        <v>412</v>
      </c>
      <c r="C9" s="19" t="s">
        <v>413</v>
      </c>
      <c r="D9" s="19">
        <v>509.53</v>
      </c>
      <c r="E9" s="24">
        <f t="shared" si="0"/>
        <v>40.88136608346</v>
      </c>
      <c r="F9" s="24">
        <f t="shared" si="1"/>
        <v>25.15917898284</v>
      </c>
      <c r="G9" s="24">
        <f t="shared" si="2"/>
        <v>29.73050890264</v>
      </c>
      <c r="H9" s="24">
        <f t="shared" si="3"/>
        <v>47.2830694126</v>
      </c>
      <c r="I9" s="19"/>
    </row>
    <row r="10" ht="30" customHeight="1" spans="1:9">
      <c r="A10" s="20">
        <v>8</v>
      </c>
      <c r="B10" s="46" t="s">
        <v>412</v>
      </c>
      <c r="C10" s="19" t="s">
        <v>414</v>
      </c>
      <c r="D10" s="19">
        <v>347</v>
      </c>
      <c r="E10" s="24">
        <f t="shared" si="0"/>
        <v>27.841018254</v>
      </c>
      <c r="F10" s="24">
        <f t="shared" si="1"/>
        <v>17.133898116</v>
      </c>
      <c r="G10" s="24">
        <f t="shared" si="2"/>
        <v>20.247064136</v>
      </c>
      <c r="H10" s="24">
        <f t="shared" si="3"/>
        <v>32.20070474</v>
      </c>
      <c r="I10" s="19"/>
    </row>
    <row r="11" ht="30" customHeight="1" spans="1:9">
      <c r="A11" s="20">
        <v>9</v>
      </c>
      <c r="B11" s="46" t="s">
        <v>412</v>
      </c>
      <c r="C11" s="35" t="s">
        <v>415</v>
      </c>
      <c r="D11" s="19">
        <v>250</v>
      </c>
      <c r="E11" s="24">
        <f t="shared" si="0"/>
        <v>20.0583705</v>
      </c>
      <c r="F11" s="24">
        <f t="shared" si="1"/>
        <v>12.344307</v>
      </c>
      <c r="G11" s="24">
        <f t="shared" si="2"/>
        <v>14.587222</v>
      </c>
      <c r="H11" s="24">
        <f t="shared" si="3"/>
        <v>23.199355</v>
      </c>
      <c r="I11" s="35"/>
    </row>
    <row r="12" ht="30" customHeight="1" spans="1:9">
      <c r="A12" s="20">
        <v>10</v>
      </c>
      <c r="B12" s="46" t="s">
        <v>412</v>
      </c>
      <c r="C12" s="35" t="s">
        <v>416</v>
      </c>
      <c r="D12" s="19">
        <v>285</v>
      </c>
      <c r="E12" s="24">
        <f t="shared" si="0"/>
        <v>22.86654237</v>
      </c>
      <c r="F12" s="24">
        <f t="shared" si="1"/>
        <v>14.07250998</v>
      </c>
      <c r="G12" s="24">
        <f t="shared" si="2"/>
        <v>16.62943308</v>
      </c>
      <c r="H12" s="24">
        <f t="shared" si="3"/>
        <v>26.4472647</v>
      </c>
      <c r="I12" s="35"/>
    </row>
    <row r="13" ht="30" customHeight="1" spans="1:9">
      <c r="A13" s="20">
        <v>11</v>
      </c>
      <c r="B13" s="46" t="s">
        <v>412</v>
      </c>
      <c r="C13" s="35" t="s">
        <v>417</v>
      </c>
      <c r="D13" s="19">
        <v>397.8</v>
      </c>
      <c r="E13" s="24">
        <f t="shared" si="0"/>
        <v>31.9168791396</v>
      </c>
      <c r="F13" s="24">
        <f t="shared" si="1"/>
        <v>19.6422612984</v>
      </c>
      <c r="G13" s="24">
        <f t="shared" si="2"/>
        <v>23.2111876464</v>
      </c>
      <c r="H13" s="24">
        <f t="shared" si="3"/>
        <v>36.914813676</v>
      </c>
      <c r="I13" s="35"/>
    </row>
    <row r="14" ht="30" customHeight="1" spans="1:9">
      <c r="A14" s="20">
        <v>12</v>
      </c>
      <c r="B14" s="46" t="s">
        <v>412</v>
      </c>
      <c r="C14" s="35" t="s">
        <v>418</v>
      </c>
      <c r="D14" s="19">
        <v>100</v>
      </c>
      <c r="E14" s="24">
        <f t="shared" si="0"/>
        <v>8.0233482</v>
      </c>
      <c r="F14" s="24">
        <f t="shared" si="1"/>
        <v>4.9377228</v>
      </c>
      <c r="G14" s="24">
        <f t="shared" si="2"/>
        <v>5.8348888</v>
      </c>
      <c r="H14" s="24">
        <f t="shared" si="3"/>
        <v>9.279742</v>
      </c>
      <c r="I14" s="35"/>
    </row>
    <row r="15" ht="30" customHeight="1" spans="1:9">
      <c r="A15" s="20">
        <v>13</v>
      </c>
      <c r="B15" s="46" t="s">
        <v>419</v>
      </c>
      <c r="C15" s="35" t="s">
        <v>420</v>
      </c>
      <c r="D15" s="19">
        <v>119.6</v>
      </c>
      <c r="E15" s="24">
        <f t="shared" si="0"/>
        <v>9.5959244472</v>
      </c>
      <c r="F15" s="24">
        <f t="shared" si="1"/>
        <v>5.9055164688</v>
      </c>
      <c r="G15" s="24">
        <f t="shared" si="2"/>
        <v>6.9785270048</v>
      </c>
      <c r="H15" s="24">
        <f t="shared" si="3"/>
        <v>11.098571432</v>
      </c>
      <c r="I15" s="35"/>
    </row>
    <row r="16" ht="30" customHeight="1" spans="1:9">
      <c r="A16" s="20">
        <v>14</v>
      </c>
      <c r="B16" s="46" t="s">
        <v>419</v>
      </c>
      <c r="C16" s="35" t="s">
        <v>421</v>
      </c>
      <c r="D16" s="19">
        <v>229.09</v>
      </c>
      <c r="E16" s="24">
        <f t="shared" si="0"/>
        <v>18.38068839138</v>
      </c>
      <c r="F16" s="24">
        <f t="shared" si="1"/>
        <v>11.31182916252</v>
      </c>
      <c r="G16" s="24">
        <f t="shared" si="2"/>
        <v>13.36714675192</v>
      </c>
      <c r="H16" s="24">
        <f t="shared" si="3"/>
        <v>21.2589609478</v>
      </c>
      <c r="I16" s="35"/>
    </row>
    <row r="17" ht="30" customHeight="1" spans="1:9">
      <c r="A17" s="20">
        <v>15</v>
      </c>
      <c r="B17" s="46" t="s">
        <v>419</v>
      </c>
      <c r="C17" s="35" t="s">
        <v>422</v>
      </c>
      <c r="D17" s="19">
        <v>210</v>
      </c>
      <c r="E17" s="24">
        <f t="shared" si="0"/>
        <v>16.84903122</v>
      </c>
      <c r="F17" s="24">
        <f t="shared" si="1"/>
        <v>10.36921788</v>
      </c>
      <c r="G17" s="24">
        <f t="shared" si="2"/>
        <v>12.25326648</v>
      </c>
      <c r="H17" s="24">
        <f t="shared" si="3"/>
        <v>19.4874582</v>
      </c>
      <c r="I17" s="35"/>
    </row>
    <row r="18" ht="30" customHeight="1" spans="1:9">
      <c r="A18" s="20">
        <v>16</v>
      </c>
      <c r="B18" s="46" t="s">
        <v>419</v>
      </c>
      <c r="C18" s="35" t="s">
        <v>423</v>
      </c>
      <c r="D18" s="19">
        <v>486.58</v>
      </c>
      <c r="E18" s="24">
        <f t="shared" si="0"/>
        <v>39.04000767156</v>
      </c>
      <c r="F18" s="24">
        <f t="shared" si="1"/>
        <v>24.02597160024</v>
      </c>
      <c r="G18" s="24">
        <f t="shared" si="2"/>
        <v>28.39140192304</v>
      </c>
      <c r="H18" s="24">
        <f t="shared" si="3"/>
        <v>45.1533686236</v>
      </c>
      <c r="I18" s="35"/>
    </row>
    <row r="19" ht="30" customHeight="1" spans="1:9">
      <c r="A19" s="20">
        <v>17</v>
      </c>
      <c r="B19" s="46" t="s">
        <v>419</v>
      </c>
      <c r="C19" s="35" t="s">
        <v>424</v>
      </c>
      <c r="D19" s="19">
        <v>180</v>
      </c>
      <c r="E19" s="24">
        <f t="shared" si="0"/>
        <v>14.44202676</v>
      </c>
      <c r="F19" s="24">
        <f t="shared" si="1"/>
        <v>8.88790104</v>
      </c>
      <c r="G19" s="24">
        <f t="shared" si="2"/>
        <v>10.50279984</v>
      </c>
      <c r="H19" s="24">
        <f t="shared" si="3"/>
        <v>16.7035356</v>
      </c>
      <c r="I19" s="35"/>
    </row>
    <row r="20" ht="30" customHeight="1" spans="1:9">
      <c r="A20" s="20">
        <v>18</v>
      </c>
      <c r="B20" s="46" t="s">
        <v>419</v>
      </c>
      <c r="C20" s="35" t="s">
        <v>425</v>
      </c>
      <c r="D20" s="19">
        <v>216.46</v>
      </c>
      <c r="E20" s="24">
        <f t="shared" si="0"/>
        <v>17.36733951372</v>
      </c>
      <c r="F20" s="24">
        <f t="shared" si="1"/>
        <v>10.68819477288</v>
      </c>
      <c r="G20" s="24">
        <f t="shared" si="2"/>
        <v>12.63020029648</v>
      </c>
      <c r="H20" s="24">
        <f t="shared" si="3"/>
        <v>20.0869295332</v>
      </c>
      <c r="I20" s="35"/>
    </row>
    <row r="21" ht="30" customHeight="1" spans="1:9">
      <c r="A21" s="20">
        <v>19</v>
      </c>
      <c r="B21" s="46" t="s">
        <v>419</v>
      </c>
      <c r="C21" s="35" t="s">
        <v>426</v>
      </c>
      <c r="D21" s="19">
        <v>210</v>
      </c>
      <c r="E21" s="24">
        <f t="shared" si="0"/>
        <v>16.84903122</v>
      </c>
      <c r="F21" s="24">
        <f t="shared" si="1"/>
        <v>10.36921788</v>
      </c>
      <c r="G21" s="24">
        <f t="shared" si="2"/>
        <v>12.25326648</v>
      </c>
      <c r="H21" s="24">
        <f t="shared" si="3"/>
        <v>19.4874582</v>
      </c>
      <c r="I21" s="35"/>
    </row>
    <row r="22" ht="30" customHeight="1" spans="1:9">
      <c r="A22" s="20">
        <v>20</v>
      </c>
      <c r="B22" s="46" t="s">
        <v>419</v>
      </c>
      <c r="C22" s="35" t="s">
        <v>427</v>
      </c>
      <c r="D22" s="19">
        <v>214.67</v>
      </c>
      <c r="E22" s="24">
        <f t="shared" si="0"/>
        <v>17.22372158094</v>
      </c>
      <c r="F22" s="24">
        <f t="shared" si="1"/>
        <v>10.59980953476</v>
      </c>
      <c r="G22" s="24">
        <f t="shared" si="2"/>
        <v>12.52575578696</v>
      </c>
      <c r="H22" s="24">
        <f t="shared" si="3"/>
        <v>19.9208221514</v>
      </c>
      <c r="I22" s="35"/>
    </row>
    <row r="23" ht="30" customHeight="1" spans="1:9">
      <c r="A23" s="20">
        <v>21</v>
      </c>
      <c r="B23" s="46" t="s">
        <v>428</v>
      </c>
      <c r="C23" s="35" t="s">
        <v>429</v>
      </c>
      <c r="D23" s="19">
        <v>130</v>
      </c>
      <c r="E23" s="24">
        <f t="shared" si="0"/>
        <v>10.43035266</v>
      </c>
      <c r="F23" s="24">
        <f t="shared" si="1"/>
        <v>6.41903964</v>
      </c>
      <c r="G23" s="24">
        <f t="shared" si="2"/>
        <v>7.58535544</v>
      </c>
      <c r="H23" s="24">
        <f t="shared" si="3"/>
        <v>12.0636646</v>
      </c>
      <c r="I23" s="35"/>
    </row>
    <row r="24" ht="30" customHeight="1" spans="1:9">
      <c r="A24" s="20">
        <v>22</v>
      </c>
      <c r="B24" s="46" t="s">
        <v>428</v>
      </c>
      <c r="C24" s="35" t="s">
        <v>430</v>
      </c>
      <c r="D24" s="19">
        <v>450</v>
      </c>
      <c r="E24" s="24">
        <f t="shared" si="0"/>
        <v>36.1050669</v>
      </c>
      <c r="F24" s="24">
        <f t="shared" si="1"/>
        <v>22.2197526</v>
      </c>
      <c r="G24" s="24">
        <f t="shared" si="2"/>
        <v>26.2569996</v>
      </c>
      <c r="H24" s="24">
        <f t="shared" si="3"/>
        <v>41.758839</v>
      </c>
      <c r="I24" s="35"/>
    </row>
    <row r="25" ht="30" customHeight="1" spans="1:9">
      <c r="A25" s="20">
        <v>23</v>
      </c>
      <c r="B25" s="46" t="s">
        <v>428</v>
      </c>
      <c r="C25" s="35" t="s">
        <v>431</v>
      </c>
      <c r="D25" s="19">
        <v>151.84</v>
      </c>
      <c r="E25" s="24">
        <f t="shared" si="0"/>
        <v>12.18265190688</v>
      </c>
      <c r="F25" s="24">
        <f t="shared" si="1"/>
        <v>7.49743829952</v>
      </c>
      <c r="G25" s="24">
        <f t="shared" si="2"/>
        <v>8.85969515392</v>
      </c>
      <c r="H25" s="24">
        <f t="shared" si="3"/>
        <v>14.0903602528</v>
      </c>
      <c r="I25" s="35"/>
    </row>
    <row r="26" ht="30" customHeight="1" spans="1:9">
      <c r="A26" s="20">
        <v>24</v>
      </c>
      <c r="B26" s="46" t="s">
        <v>432</v>
      </c>
      <c r="C26" s="35" t="s">
        <v>433</v>
      </c>
      <c r="D26" s="19">
        <v>134</v>
      </c>
      <c r="E26" s="24">
        <f t="shared" si="0"/>
        <v>10.751286588</v>
      </c>
      <c r="F26" s="24">
        <f t="shared" si="1"/>
        <v>6.616548552</v>
      </c>
      <c r="G26" s="24">
        <f t="shared" si="2"/>
        <v>7.818750992</v>
      </c>
      <c r="H26" s="24">
        <f t="shared" si="3"/>
        <v>12.43485428</v>
      </c>
      <c r="I26" s="35"/>
    </row>
    <row r="27" ht="30" customHeight="1" spans="1:9">
      <c r="A27" s="20">
        <v>25</v>
      </c>
      <c r="B27" s="46" t="s">
        <v>432</v>
      </c>
      <c r="C27" s="35" t="s">
        <v>434</v>
      </c>
      <c r="D27" s="19">
        <v>115</v>
      </c>
      <c r="E27" s="24">
        <f t="shared" si="0"/>
        <v>9.22685043</v>
      </c>
      <c r="F27" s="24">
        <f t="shared" si="1"/>
        <v>5.67838122</v>
      </c>
      <c r="G27" s="24">
        <f t="shared" si="2"/>
        <v>6.71012212</v>
      </c>
      <c r="H27" s="24">
        <f t="shared" si="3"/>
        <v>10.6717033</v>
      </c>
      <c r="I27" s="35"/>
    </row>
    <row r="28" ht="30" customHeight="1" spans="1:9">
      <c r="A28" s="20">
        <v>26</v>
      </c>
      <c r="B28" s="46" t="s">
        <v>432</v>
      </c>
      <c r="C28" s="35" t="s">
        <v>435</v>
      </c>
      <c r="D28" s="19">
        <v>140</v>
      </c>
      <c r="E28" s="24">
        <f t="shared" si="0"/>
        <v>11.23268748</v>
      </c>
      <c r="F28" s="24">
        <f t="shared" si="1"/>
        <v>6.91281192</v>
      </c>
      <c r="G28" s="24">
        <f t="shared" si="2"/>
        <v>8.16884432</v>
      </c>
      <c r="H28" s="24">
        <f t="shared" si="3"/>
        <v>12.9916388</v>
      </c>
      <c r="I28" s="35"/>
    </row>
    <row r="29" ht="30" customHeight="1" spans="1:9">
      <c r="A29" s="20">
        <v>27</v>
      </c>
      <c r="B29" s="46" t="s">
        <v>432</v>
      </c>
      <c r="C29" s="35" t="s">
        <v>436</v>
      </c>
      <c r="D29" s="19">
        <v>215</v>
      </c>
      <c r="E29" s="24">
        <f t="shared" si="0"/>
        <v>17.25019863</v>
      </c>
      <c r="F29" s="24">
        <f t="shared" si="1"/>
        <v>10.61610402</v>
      </c>
      <c r="G29" s="24">
        <f t="shared" si="2"/>
        <v>12.54501092</v>
      </c>
      <c r="H29" s="24">
        <f t="shared" si="3"/>
        <v>19.9514453</v>
      </c>
      <c r="I29" s="35"/>
    </row>
    <row r="30" ht="30" customHeight="1" spans="1:9">
      <c r="A30" s="20">
        <v>28</v>
      </c>
      <c r="B30" s="46" t="s">
        <v>432</v>
      </c>
      <c r="C30" s="35" t="s">
        <v>437</v>
      </c>
      <c r="D30" s="19">
        <v>112</v>
      </c>
      <c r="E30" s="24">
        <f t="shared" si="0"/>
        <v>8.986149984</v>
      </c>
      <c r="F30" s="24">
        <f t="shared" si="1"/>
        <v>5.530249536</v>
      </c>
      <c r="G30" s="24">
        <f t="shared" si="2"/>
        <v>6.535075456</v>
      </c>
      <c r="H30" s="24">
        <f t="shared" si="3"/>
        <v>10.39331104</v>
      </c>
      <c r="I30" s="35"/>
    </row>
    <row r="31" ht="30" customHeight="1" spans="1:9">
      <c r="A31" s="20">
        <v>29</v>
      </c>
      <c r="B31" s="46" t="s">
        <v>432</v>
      </c>
      <c r="C31" s="35" t="s">
        <v>438</v>
      </c>
      <c r="D31" s="19">
        <v>107.9</v>
      </c>
      <c r="E31" s="24">
        <f t="shared" si="0"/>
        <v>8.6571927078</v>
      </c>
      <c r="F31" s="24">
        <f t="shared" si="1"/>
        <v>5.3278029012</v>
      </c>
      <c r="G31" s="24">
        <f t="shared" si="2"/>
        <v>6.2958450152</v>
      </c>
      <c r="H31" s="24">
        <f t="shared" si="3"/>
        <v>10.012841618</v>
      </c>
      <c r="I31" s="35"/>
    </row>
    <row r="32" ht="30" customHeight="1" spans="1:9">
      <c r="A32" s="20">
        <v>30</v>
      </c>
      <c r="B32" s="46" t="s">
        <v>432</v>
      </c>
      <c r="C32" s="35" t="s">
        <v>439</v>
      </c>
      <c r="D32" s="19">
        <v>885.86</v>
      </c>
      <c r="E32" s="24">
        <f t="shared" si="0"/>
        <v>71.07563236452</v>
      </c>
      <c r="F32" s="24">
        <f t="shared" si="1"/>
        <v>43.74131119608</v>
      </c>
      <c r="G32" s="24">
        <f t="shared" si="2"/>
        <v>51.68894592368</v>
      </c>
      <c r="H32" s="24">
        <f t="shared" si="3"/>
        <v>82.2055224812</v>
      </c>
      <c r="I32" s="35"/>
    </row>
    <row r="33" ht="30" customHeight="1" spans="1:9">
      <c r="A33" s="20">
        <v>31</v>
      </c>
      <c r="B33" s="46" t="s">
        <v>432</v>
      </c>
      <c r="C33" s="35" t="s">
        <v>440</v>
      </c>
      <c r="D33" s="19">
        <v>183.49</v>
      </c>
      <c r="E33" s="24">
        <f t="shared" si="0"/>
        <v>14.72204161218</v>
      </c>
      <c r="F33" s="24">
        <f t="shared" si="1"/>
        <v>9.06022756572</v>
      </c>
      <c r="G33" s="24">
        <f t="shared" si="2"/>
        <v>10.70643745912</v>
      </c>
      <c r="H33" s="24">
        <f t="shared" si="3"/>
        <v>17.0273985958</v>
      </c>
      <c r="I33" s="35"/>
    </row>
    <row r="34" ht="30" customHeight="1" spans="1:9">
      <c r="A34" s="20">
        <v>32</v>
      </c>
      <c r="B34" s="46" t="s">
        <v>432</v>
      </c>
      <c r="C34" s="35" t="s">
        <v>441</v>
      </c>
      <c r="D34" s="19">
        <v>415.62</v>
      </c>
      <c r="E34" s="24">
        <f t="shared" si="0"/>
        <v>33.34663978884</v>
      </c>
      <c r="F34" s="24">
        <f t="shared" si="1"/>
        <v>20.52216350136</v>
      </c>
      <c r="G34" s="24">
        <f t="shared" si="2"/>
        <v>24.25096483056</v>
      </c>
      <c r="H34" s="24">
        <f t="shared" si="3"/>
        <v>38.5684637004</v>
      </c>
      <c r="I34" s="35"/>
    </row>
    <row r="35" ht="30" customHeight="1" spans="1:9">
      <c r="A35" s="20">
        <v>33</v>
      </c>
      <c r="B35" s="46" t="s">
        <v>432</v>
      </c>
      <c r="C35" s="35" t="s">
        <v>442</v>
      </c>
      <c r="D35" s="19">
        <v>126.4</v>
      </c>
      <c r="E35" s="24">
        <f t="shared" si="0"/>
        <v>10.1415121248</v>
      </c>
      <c r="F35" s="24">
        <f t="shared" si="1"/>
        <v>6.2412816192</v>
      </c>
      <c r="G35" s="24">
        <f t="shared" si="2"/>
        <v>7.3752994432</v>
      </c>
      <c r="H35" s="24">
        <f t="shared" si="3"/>
        <v>11.729593888</v>
      </c>
      <c r="I35" s="35"/>
    </row>
    <row r="36" ht="30" customHeight="1" spans="1:9">
      <c r="A36" s="20">
        <v>34</v>
      </c>
      <c r="B36" s="46" t="s">
        <v>432</v>
      </c>
      <c r="C36" s="35" t="s">
        <v>443</v>
      </c>
      <c r="D36" s="19">
        <v>232.38</v>
      </c>
      <c r="E36" s="24">
        <f t="shared" ref="E36:E67" si="4">0.080233482*D36</f>
        <v>18.64465654716</v>
      </c>
      <c r="F36" s="24">
        <f t="shared" ref="F36:F67" si="5">0.049377228*D36</f>
        <v>11.47428024264</v>
      </c>
      <c r="G36" s="24">
        <f t="shared" ref="G36:G67" si="6">0.058348888*D36</f>
        <v>13.55911459344</v>
      </c>
      <c r="H36" s="24">
        <f t="shared" ref="H36:H67" si="7">0.09279742*D36</f>
        <v>21.5642644596</v>
      </c>
      <c r="I36" s="35"/>
    </row>
    <row r="37" ht="30" customHeight="1" spans="1:9">
      <c r="A37" s="20">
        <v>35</v>
      </c>
      <c r="B37" s="46" t="s">
        <v>432</v>
      </c>
      <c r="C37" s="35" t="s">
        <v>444</v>
      </c>
      <c r="D37" s="19">
        <v>321.44</v>
      </c>
      <c r="E37" s="24">
        <f t="shared" si="4"/>
        <v>25.79025045408</v>
      </c>
      <c r="F37" s="24">
        <f t="shared" si="5"/>
        <v>15.87181616832</v>
      </c>
      <c r="G37" s="24">
        <f t="shared" si="6"/>
        <v>18.75566655872</v>
      </c>
      <c r="H37" s="24">
        <f t="shared" si="7"/>
        <v>29.8288026848</v>
      </c>
      <c r="I37" s="35"/>
    </row>
    <row r="38" ht="30" customHeight="1" spans="1:9">
      <c r="A38" s="20">
        <v>36</v>
      </c>
      <c r="B38" s="46" t="s">
        <v>432</v>
      </c>
      <c r="C38" s="35" t="s">
        <v>445</v>
      </c>
      <c r="D38" s="19">
        <v>500.3</v>
      </c>
      <c r="E38" s="24">
        <f t="shared" si="4"/>
        <v>40.1408110446</v>
      </c>
      <c r="F38" s="24">
        <f t="shared" si="5"/>
        <v>24.7034271684</v>
      </c>
      <c r="G38" s="24">
        <f t="shared" si="6"/>
        <v>29.1919486664</v>
      </c>
      <c r="H38" s="24">
        <f t="shared" si="7"/>
        <v>46.426549226</v>
      </c>
      <c r="I38" s="35"/>
    </row>
    <row r="39" ht="30" customHeight="1" spans="1:9">
      <c r="A39" s="20">
        <v>37</v>
      </c>
      <c r="B39" s="46" t="s">
        <v>446</v>
      </c>
      <c r="C39" s="35" t="s">
        <v>447</v>
      </c>
      <c r="D39" s="19">
        <v>100</v>
      </c>
      <c r="E39" s="24">
        <f t="shared" si="4"/>
        <v>8.0233482</v>
      </c>
      <c r="F39" s="24">
        <f t="shared" si="5"/>
        <v>4.9377228</v>
      </c>
      <c r="G39" s="24">
        <f t="shared" si="6"/>
        <v>5.8348888</v>
      </c>
      <c r="H39" s="24">
        <f t="shared" si="7"/>
        <v>9.279742</v>
      </c>
      <c r="I39" s="35"/>
    </row>
    <row r="40" ht="30" customHeight="1" spans="1:9">
      <c r="A40" s="20">
        <v>38</v>
      </c>
      <c r="B40" s="46" t="s">
        <v>446</v>
      </c>
      <c r="C40" s="35" t="s">
        <v>448</v>
      </c>
      <c r="D40" s="19">
        <v>208</v>
      </c>
      <c r="E40" s="24">
        <f t="shared" si="4"/>
        <v>16.688564256</v>
      </c>
      <c r="F40" s="24">
        <f t="shared" si="5"/>
        <v>10.270463424</v>
      </c>
      <c r="G40" s="24">
        <f t="shared" si="6"/>
        <v>12.136568704</v>
      </c>
      <c r="H40" s="24">
        <f t="shared" si="7"/>
        <v>19.30186336</v>
      </c>
      <c r="I40" s="35"/>
    </row>
    <row r="41" ht="30" customHeight="1" spans="1:9">
      <c r="A41" s="20">
        <v>39</v>
      </c>
      <c r="B41" s="46" t="s">
        <v>446</v>
      </c>
      <c r="C41" s="35" t="s">
        <v>449</v>
      </c>
      <c r="D41" s="19">
        <v>239.09</v>
      </c>
      <c r="E41" s="24">
        <f t="shared" si="4"/>
        <v>19.18302321138</v>
      </c>
      <c r="F41" s="24">
        <f t="shared" si="5"/>
        <v>11.80560144252</v>
      </c>
      <c r="G41" s="24">
        <f t="shared" si="6"/>
        <v>13.95063563192</v>
      </c>
      <c r="H41" s="24">
        <f t="shared" si="7"/>
        <v>22.1869351478</v>
      </c>
      <c r="I41" s="35"/>
    </row>
    <row r="42" ht="30" customHeight="1" spans="1:9">
      <c r="A42" s="20">
        <v>40</v>
      </c>
      <c r="B42" s="46" t="s">
        <v>446</v>
      </c>
      <c r="C42" s="35" t="s">
        <v>450</v>
      </c>
      <c r="D42" s="19">
        <v>189.83</v>
      </c>
      <c r="E42" s="24">
        <f t="shared" si="4"/>
        <v>15.23072188806</v>
      </c>
      <c r="F42" s="24">
        <f t="shared" si="5"/>
        <v>9.37327919124</v>
      </c>
      <c r="G42" s="24">
        <f t="shared" si="6"/>
        <v>11.07636940904</v>
      </c>
      <c r="H42" s="24">
        <f t="shared" si="7"/>
        <v>17.6157342386</v>
      </c>
      <c r="I42" s="35"/>
    </row>
    <row r="43" ht="30" customHeight="1" spans="1:9">
      <c r="A43" s="20">
        <v>41</v>
      </c>
      <c r="B43" s="46" t="s">
        <v>446</v>
      </c>
      <c r="C43" s="35" t="s">
        <v>357</v>
      </c>
      <c r="D43" s="19">
        <v>177.18</v>
      </c>
      <c r="E43" s="24">
        <f t="shared" si="4"/>
        <v>14.21576834076</v>
      </c>
      <c r="F43" s="24">
        <f t="shared" si="5"/>
        <v>8.74865725704</v>
      </c>
      <c r="G43" s="24">
        <f t="shared" si="6"/>
        <v>10.33825597584</v>
      </c>
      <c r="H43" s="24">
        <f t="shared" si="7"/>
        <v>16.4418468756</v>
      </c>
      <c r="I43" s="35"/>
    </row>
    <row r="44" ht="30" customHeight="1" spans="1:9">
      <c r="A44" s="25">
        <v>42</v>
      </c>
      <c r="B44" s="47" t="s">
        <v>451</v>
      </c>
      <c r="C44" s="48" t="s">
        <v>452</v>
      </c>
      <c r="D44" s="49">
        <v>4283</v>
      </c>
      <c r="E44" s="29">
        <v>345</v>
      </c>
      <c r="F44" s="29">
        <v>214</v>
      </c>
      <c r="G44" s="29">
        <v>248</v>
      </c>
      <c r="H44" s="29">
        <v>402</v>
      </c>
      <c r="I44" s="35"/>
    </row>
    <row r="45" ht="30" customHeight="1" spans="1:9">
      <c r="A45" s="20">
        <v>43</v>
      </c>
      <c r="B45" s="46" t="s">
        <v>451</v>
      </c>
      <c r="C45" s="35" t="s">
        <v>453</v>
      </c>
      <c r="D45" s="19">
        <v>285.79</v>
      </c>
      <c r="E45" s="24">
        <f t="shared" si="4"/>
        <v>22.92992682078</v>
      </c>
      <c r="F45" s="24">
        <f t="shared" si="5"/>
        <v>14.11151799012</v>
      </c>
      <c r="G45" s="24">
        <f t="shared" si="6"/>
        <v>16.67552870152</v>
      </c>
      <c r="H45" s="24">
        <f t="shared" si="7"/>
        <v>26.5205746618</v>
      </c>
      <c r="I45" s="35"/>
    </row>
    <row r="46" ht="30" customHeight="1" spans="1:9">
      <c r="A46" s="20">
        <v>44</v>
      </c>
      <c r="B46" s="46" t="s">
        <v>451</v>
      </c>
      <c r="C46" s="35" t="s">
        <v>454</v>
      </c>
      <c r="D46" s="19">
        <v>521.99</v>
      </c>
      <c r="E46" s="24">
        <f t="shared" si="4"/>
        <v>41.88107526918</v>
      </c>
      <c r="F46" s="24">
        <f t="shared" si="5"/>
        <v>25.77441924372</v>
      </c>
      <c r="G46" s="24">
        <f t="shared" si="6"/>
        <v>30.45753604712</v>
      </c>
      <c r="H46" s="24">
        <f t="shared" si="7"/>
        <v>48.4393252658</v>
      </c>
      <c r="I46" s="35"/>
    </row>
    <row r="47" ht="30" customHeight="1" spans="1:9">
      <c r="A47" s="20">
        <v>45</v>
      </c>
      <c r="B47" s="46" t="s">
        <v>451</v>
      </c>
      <c r="C47" s="35" t="s">
        <v>455</v>
      </c>
      <c r="D47" s="19">
        <v>218.48</v>
      </c>
      <c r="E47" s="24">
        <f t="shared" si="4"/>
        <v>17.52941114736</v>
      </c>
      <c r="F47" s="24">
        <f t="shared" si="5"/>
        <v>10.78793677344</v>
      </c>
      <c r="G47" s="24">
        <f t="shared" si="6"/>
        <v>12.74806505024</v>
      </c>
      <c r="H47" s="24">
        <f t="shared" si="7"/>
        <v>20.2743803216</v>
      </c>
      <c r="I47" s="35"/>
    </row>
    <row r="48" ht="30" customHeight="1" spans="1:9">
      <c r="A48" s="20">
        <v>46</v>
      </c>
      <c r="B48" s="46" t="s">
        <v>451</v>
      </c>
      <c r="C48" s="35" t="s">
        <v>456</v>
      </c>
      <c r="D48" s="19">
        <v>353.9</v>
      </c>
      <c r="E48" s="24">
        <f t="shared" si="4"/>
        <v>28.3946292798</v>
      </c>
      <c r="F48" s="24">
        <f t="shared" si="5"/>
        <v>17.4746009892</v>
      </c>
      <c r="G48" s="24">
        <f t="shared" si="6"/>
        <v>20.6496714632</v>
      </c>
      <c r="H48" s="24">
        <f t="shared" si="7"/>
        <v>32.841006938</v>
      </c>
      <c r="I48" s="35"/>
    </row>
    <row r="49" ht="30" customHeight="1" spans="1:9">
      <c r="A49" s="20">
        <v>47</v>
      </c>
      <c r="B49" s="46" t="s">
        <v>451</v>
      </c>
      <c r="C49" s="35" t="s">
        <v>410</v>
      </c>
      <c r="D49" s="19">
        <v>130</v>
      </c>
      <c r="E49" s="24">
        <f t="shared" si="4"/>
        <v>10.43035266</v>
      </c>
      <c r="F49" s="24">
        <f t="shared" si="5"/>
        <v>6.41903964</v>
      </c>
      <c r="G49" s="24">
        <f t="shared" si="6"/>
        <v>7.58535544</v>
      </c>
      <c r="H49" s="24">
        <f t="shared" si="7"/>
        <v>12.0636646</v>
      </c>
      <c r="I49" s="35"/>
    </row>
    <row r="50" ht="30" customHeight="1" spans="1:9">
      <c r="A50" s="20">
        <v>48</v>
      </c>
      <c r="B50" s="46" t="s">
        <v>451</v>
      </c>
      <c r="C50" s="35" t="s">
        <v>457</v>
      </c>
      <c r="D50" s="19">
        <v>194.09</v>
      </c>
      <c r="E50" s="24">
        <f t="shared" si="4"/>
        <v>15.57251652138</v>
      </c>
      <c r="F50" s="24">
        <f t="shared" si="5"/>
        <v>9.58362618252</v>
      </c>
      <c r="G50" s="24">
        <f t="shared" si="6"/>
        <v>11.32493567192</v>
      </c>
      <c r="H50" s="24">
        <f t="shared" si="7"/>
        <v>18.0110512478</v>
      </c>
      <c r="I50" s="35"/>
    </row>
    <row r="51" ht="30" customHeight="1" spans="1:9">
      <c r="A51" s="20">
        <v>49</v>
      </c>
      <c r="B51" s="46" t="s">
        <v>451</v>
      </c>
      <c r="C51" s="35" t="s">
        <v>458</v>
      </c>
      <c r="D51" s="19">
        <v>283.6</v>
      </c>
      <c r="E51" s="24">
        <f t="shared" si="4"/>
        <v>22.7542154952</v>
      </c>
      <c r="F51" s="24">
        <f t="shared" si="5"/>
        <v>14.0033818608</v>
      </c>
      <c r="G51" s="24">
        <f t="shared" si="6"/>
        <v>16.5477446368</v>
      </c>
      <c r="H51" s="24">
        <f t="shared" si="7"/>
        <v>26.317348312</v>
      </c>
      <c r="I51" s="35"/>
    </row>
    <row r="52" ht="30" customHeight="1" spans="1:9">
      <c r="A52" s="20">
        <v>50</v>
      </c>
      <c r="B52" s="46" t="s">
        <v>451</v>
      </c>
      <c r="C52" s="35" t="s">
        <v>459</v>
      </c>
      <c r="D52" s="19">
        <v>230.4</v>
      </c>
      <c r="E52" s="24">
        <f t="shared" si="4"/>
        <v>18.4857942528</v>
      </c>
      <c r="F52" s="24">
        <f t="shared" si="5"/>
        <v>11.3765133312</v>
      </c>
      <c r="G52" s="24">
        <f t="shared" si="6"/>
        <v>13.4435837952</v>
      </c>
      <c r="H52" s="24">
        <f t="shared" si="7"/>
        <v>21.380525568</v>
      </c>
      <c r="I52" s="35"/>
    </row>
    <row r="53" ht="30" customHeight="1" spans="1:9">
      <c r="A53" s="20">
        <v>51</v>
      </c>
      <c r="B53" s="46" t="s">
        <v>451</v>
      </c>
      <c r="C53" s="35" t="s">
        <v>460</v>
      </c>
      <c r="D53" s="19">
        <v>161.5</v>
      </c>
      <c r="E53" s="24">
        <f t="shared" si="4"/>
        <v>12.957707343</v>
      </c>
      <c r="F53" s="24">
        <f t="shared" si="5"/>
        <v>7.974422322</v>
      </c>
      <c r="G53" s="24">
        <f t="shared" si="6"/>
        <v>9.423345412</v>
      </c>
      <c r="H53" s="24">
        <f t="shared" si="7"/>
        <v>14.98678333</v>
      </c>
      <c r="I53" s="35"/>
    </row>
    <row r="54" ht="30" customHeight="1" spans="1:9">
      <c r="A54" s="20">
        <v>52</v>
      </c>
      <c r="B54" s="46" t="s">
        <v>461</v>
      </c>
      <c r="C54" s="35" t="s">
        <v>462</v>
      </c>
      <c r="D54" s="19">
        <v>335</v>
      </c>
      <c r="E54" s="24">
        <f t="shared" si="4"/>
        <v>26.87821647</v>
      </c>
      <c r="F54" s="24">
        <f t="shared" si="5"/>
        <v>16.54137138</v>
      </c>
      <c r="G54" s="24">
        <f t="shared" si="6"/>
        <v>19.54687748</v>
      </c>
      <c r="H54" s="24">
        <f t="shared" si="7"/>
        <v>31.0871357</v>
      </c>
      <c r="I54" s="35"/>
    </row>
    <row r="55" ht="30" customHeight="1" spans="1:9">
      <c r="A55" s="20">
        <v>53</v>
      </c>
      <c r="B55" s="46" t="s">
        <v>461</v>
      </c>
      <c r="C55" s="35" t="s">
        <v>463</v>
      </c>
      <c r="D55" s="19">
        <v>168</v>
      </c>
      <c r="E55" s="24">
        <f t="shared" si="4"/>
        <v>13.479224976</v>
      </c>
      <c r="F55" s="24">
        <f t="shared" si="5"/>
        <v>8.295374304</v>
      </c>
      <c r="G55" s="24">
        <f t="shared" si="6"/>
        <v>9.802613184</v>
      </c>
      <c r="H55" s="24">
        <f t="shared" si="7"/>
        <v>15.58996656</v>
      </c>
      <c r="I55" s="35"/>
    </row>
    <row r="56" ht="30" customHeight="1" spans="1:9">
      <c r="A56" s="20">
        <v>54</v>
      </c>
      <c r="B56" s="46" t="s">
        <v>461</v>
      </c>
      <c r="C56" s="35" t="s">
        <v>464</v>
      </c>
      <c r="D56" s="19">
        <v>170</v>
      </c>
      <c r="E56" s="24">
        <f t="shared" si="4"/>
        <v>13.63969194</v>
      </c>
      <c r="F56" s="24">
        <f t="shared" si="5"/>
        <v>8.39412876</v>
      </c>
      <c r="G56" s="24">
        <f t="shared" si="6"/>
        <v>9.91931096</v>
      </c>
      <c r="H56" s="24">
        <f t="shared" si="7"/>
        <v>15.7755614</v>
      </c>
      <c r="I56" s="35"/>
    </row>
    <row r="57" ht="30" customHeight="1" spans="1:9">
      <c r="A57" s="20">
        <v>55</v>
      </c>
      <c r="B57" s="46" t="s">
        <v>461</v>
      </c>
      <c r="C57" s="35" t="s">
        <v>465</v>
      </c>
      <c r="D57" s="19">
        <v>647.5</v>
      </c>
      <c r="E57" s="24">
        <f t="shared" si="4"/>
        <v>51.951179595</v>
      </c>
      <c r="F57" s="24">
        <f t="shared" si="5"/>
        <v>31.97175513</v>
      </c>
      <c r="G57" s="24">
        <f t="shared" si="6"/>
        <v>37.78090498</v>
      </c>
      <c r="H57" s="24">
        <f t="shared" si="7"/>
        <v>60.08632945</v>
      </c>
      <c r="I57" s="35"/>
    </row>
    <row r="58" ht="30" customHeight="1" spans="1:9">
      <c r="A58" s="20">
        <v>56</v>
      </c>
      <c r="B58" s="46" t="s">
        <v>466</v>
      </c>
      <c r="C58" s="35" t="s">
        <v>467</v>
      </c>
      <c r="D58" s="19">
        <v>124.82</v>
      </c>
      <c r="E58" s="24">
        <f t="shared" si="4"/>
        <v>10.01474322324</v>
      </c>
      <c r="F58" s="24">
        <f t="shared" si="5"/>
        <v>6.16326559896</v>
      </c>
      <c r="G58" s="24">
        <f t="shared" si="6"/>
        <v>7.28310820016</v>
      </c>
      <c r="H58" s="24">
        <f t="shared" si="7"/>
        <v>11.5829739644</v>
      </c>
      <c r="I58" s="35"/>
    </row>
    <row r="59" ht="30" customHeight="1" spans="1:9">
      <c r="A59" s="20">
        <v>57</v>
      </c>
      <c r="B59" s="46" t="s">
        <v>466</v>
      </c>
      <c r="C59" s="35" t="s">
        <v>456</v>
      </c>
      <c r="D59" s="19">
        <v>200</v>
      </c>
      <c r="E59" s="24">
        <f t="shared" si="4"/>
        <v>16.0466964</v>
      </c>
      <c r="F59" s="24">
        <f t="shared" si="5"/>
        <v>9.8754456</v>
      </c>
      <c r="G59" s="24">
        <f t="shared" si="6"/>
        <v>11.6697776</v>
      </c>
      <c r="H59" s="24">
        <f t="shared" si="7"/>
        <v>18.559484</v>
      </c>
      <c r="I59" s="35"/>
    </row>
    <row r="60" ht="30" customHeight="1" spans="1:9">
      <c r="A60" s="20">
        <v>58</v>
      </c>
      <c r="B60" s="46" t="s">
        <v>466</v>
      </c>
      <c r="C60" s="35" t="s">
        <v>468</v>
      </c>
      <c r="D60" s="19">
        <v>111.4</v>
      </c>
      <c r="E60" s="24">
        <f t="shared" si="4"/>
        <v>8.9380098948</v>
      </c>
      <c r="F60" s="24">
        <f t="shared" si="5"/>
        <v>5.5006231992</v>
      </c>
      <c r="G60" s="24">
        <f t="shared" si="6"/>
        <v>6.5000661232</v>
      </c>
      <c r="H60" s="24">
        <f t="shared" si="7"/>
        <v>10.337632588</v>
      </c>
      <c r="I60" s="35"/>
    </row>
    <row r="61" ht="30" customHeight="1" spans="1:9">
      <c r="A61" s="20">
        <v>59</v>
      </c>
      <c r="B61" s="46" t="s">
        <v>466</v>
      </c>
      <c r="C61" s="35" t="s">
        <v>469</v>
      </c>
      <c r="D61" s="19">
        <v>372.71</v>
      </c>
      <c r="E61" s="24">
        <f t="shared" si="4"/>
        <v>29.90382107622</v>
      </c>
      <c r="F61" s="24">
        <f t="shared" si="5"/>
        <v>18.40338664788</v>
      </c>
      <c r="G61" s="24">
        <f t="shared" si="6"/>
        <v>21.74721404648</v>
      </c>
      <c r="H61" s="24">
        <f t="shared" si="7"/>
        <v>34.5865264082</v>
      </c>
      <c r="I61" s="35"/>
    </row>
    <row r="62" ht="30" customHeight="1" spans="1:9">
      <c r="A62" s="20">
        <v>60</v>
      </c>
      <c r="B62" s="46" t="s">
        <v>466</v>
      </c>
      <c r="C62" s="35" t="s">
        <v>470</v>
      </c>
      <c r="D62" s="19">
        <v>115.9</v>
      </c>
      <c r="E62" s="24">
        <f t="shared" si="4"/>
        <v>9.2990605638</v>
      </c>
      <c r="F62" s="24">
        <f t="shared" si="5"/>
        <v>5.7228207252</v>
      </c>
      <c r="G62" s="24">
        <f t="shared" si="6"/>
        <v>6.7626361192</v>
      </c>
      <c r="H62" s="24">
        <f t="shared" si="7"/>
        <v>10.755220978</v>
      </c>
      <c r="I62" s="35"/>
    </row>
    <row r="63" ht="30" customHeight="1" spans="1:9">
      <c r="A63" s="20">
        <v>61</v>
      </c>
      <c r="B63" s="46" t="s">
        <v>466</v>
      </c>
      <c r="C63" s="35" t="s">
        <v>471</v>
      </c>
      <c r="D63" s="19">
        <v>573.18</v>
      </c>
      <c r="E63" s="24">
        <f t="shared" si="4"/>
        <v>45.98822721276</v>
      </c>
      <c r="F63" s="24">
        <f t="shared" si="5"/>
        <v>28.30203954504</v>
      </c>
      <c r="G63" s="24">
        <f t="shared" si="6"/>
        <v>33.44441562384</v>
      </c>
      <c r="H63" s="24">
        <f t="shared" si="7"/>
        <v>53.1896251956</v>
      </c>
      <c r="I63" s="35"/>
    </row>
    <row r="64" ht="30" customHeight="1" spans="1:9">
      <c r="A64" s="20">
        <v>62</v>
      </c>
      <c r="B64" s="46" t="s">
        <v>466</v>
      </c>
      <c r="C64" s="35" t="s">
        <v>450</v>
      </c>
      <c r="D64" s="19">
        <v>146</v>
      </c>
      <c r="E64" s="24">
        <f t="shared" si="4"/>
        <v>11.714088372</v>
      </c>
      <c r="F64" s="24">
        <f t="shared" si="5"/>
        <v>7.209075288</v>
      </c>
      <c r="G64" s="24">
        <f t="shared" si="6"/>
        <v>8.518937648</v>
      </c>
      <c r="H64" s="24">
        <f t="shared" si="7"/>
        <v>13.54842332</v>
      </c>
      <c r="I64" s="35"/>
    </row>
    <row r="65" ht="30" customHeight="1" spans="1:9">
      <c r="A65" s="20">
        <v>63</v>
      </c>
      <c r="B65" s="46" t="s">
        <v>466</v>
      </c>
      <c r="C65" s="35" t="s">
        <v>472</v>
      </c>
      <c r="D65" s="19">
        <v>381.96</v>
      </c>
      <c r="E65" s="24">
        <f t="shared" si="4"/>
        <v>30.64598078472</v>
      </c>
      <c r="F65" s="24">
        <f t="shared" si="5"/>
        <v>18.86012600688</v>
      </c>
      <c r="G65" s="24">
        <f t="shared" si="6"/>
        <v>22.28694126048</v>
      </c>
      <c r="H65" s="24">
        <f t="shared" si="7"/>
        <v>35.4449025432</v>
      </c>
      <c r="I65" s="35"/>
    </row>
    <row r="66" ht="30" customHeight="1" spans="1:9">
      <c r="A66" s="20">
        <v>64</v>
      </c>
      <c r="B66" s="46" t="s">
        <v>466</v>
      </c>
      <c r="C66" s="35" t="s">
        <v>473</v>
      </c>
      <c r="D66" s="19">
        <v>289.146</v>
      </c>
      <c r="E66" s="24">
        <f t="shared" si="4"/>
        <v>23.199190386372</v>
      </c>
      <c r="F66" s="24">
        <f t="shared" si="5"/>
        <v>14.277227967288</v>
      </c>
      <c r="G66" s="24">
        <f t="shared" si="6"/>
        <v>16.871347569648</v>
      </c>
      <c r="H66" s="24">
        <f t="shared" si="7"/>
        <v>26.83200280332</v>
      </c>
      <c r="I66" s="35"/>
    </row>
    <row r="67" ht="30" customHeight="1" spans="1:9">
      <c r="A67" s="20">
        <v>65</v>
      </c>
      <c r="B67" s="46" t="s">
        <v>466</v>
      </c>
      <c r="C67" s="35" t="s">
        <v>449</v>
      </c>
      <c r="D67" s="19">
        <v>274.55</v>
      </c>
      <c r="E67" s="24">
        <f t="shared" si="4"/>
        <v>22.0281024831</v>
      </c>
      <c r="F67" s="24">
        <f t="shared" si="5"/>
        <v>13.5565179474</v>
      </c>
      <c r="G67" s="24">
        <f t="shared" si="6"/>
        <v>16.0196872004</v>
      </c>
      <c r="H67" s="24">
        <f t="shared" si="7"/>
        <v>25.477531661</v>
      </c>
      <c r="I67" s="35"/>
    </row>
    <row r="68" ht="30" customHeight="1" spans="1:9">
      <c r="A68" s="20">
        <v>66</v>
      </c>
      <c r="B68" s="46" t="s">
        <v>466</v>
      </c>
      <c r="C68" s="35" t="s">
        <v>474</v>
      </c>
      <c r="D68" s="19">
        <v>200.6</v>
      </c>
      <c r="E68" s="24">
        <f t="shared" ref="E68:E99" si="8">0.080233482*D68</f>
        <v>16.0948364892</v>
      </c>
      <c r="F68" s="24">
        <f t="shared" ref="F68:F99" si="9">0.049377228*D68</f>
        <v>9.9050719368</v>
      </c>
      <c r="G68" s="24">
        <f t="shared" ref="G68:G99" si="10">0.058348888*D68</f>
        <v>11.7047869328</v>
      </c>
      <c r="H68" s="24">
        <f t="shared" ref="H68:H99" si="11">0.09279742*D68</f>
        <v>18.615162452</v>
      </c>
      <c r="I68" s="35"/>
    </row>
    <row r="69" ht="30" customHeight="1" spans="1:9">
      <c r="A69" s="20">
        <v>67</v>
      </c>
      <c r="B69" s="46" t="s">
        <v>466</v>
      </c>
      <c r="C69" s="35" t="s">
        <v>475</v>
      </c>
      <c r="D69" s="19">
        <v>115.88</v>
      </c>
      <c r="E69" s="24">
        <f t="shared" si="8"/>
        <v>9.29745589416</v>
      </c>
      <c r="F69" s="24">
        <f t="shared" si="9"/>
        <v>5.72183318064</v>
      </c>
      <c r="G69" s="24">
        <f t="shared" si="10"/>
        <v>6.76146914144</v>
      </c>
      <c r="H69" s="24">
        <f t="shared" si="11"/>
        <v>10.7533650296</v>
      </c>
      <c r="I69" s="35"/>
    </row>
    <row r="70" ht="30" customHeight="1" spans="1:9">
      <c r="A70" s="20">
        <v>68</v>
      </c>
      <c r="B70" s="46" t="s">
        <v>466</v>
      </c>
      <c r="C70" s="35" t="s">
        <v>476</v>
      </c>
      <c r="D70" s="19">
        <v>125.5</v>
      </c>
      <c r="E70" s="24">
        <f t="shared" si="8"/>
        <v>10.069301991</v>
      </c>
      <c r="F70" s="24">
        <f t="shared" si="9"/>
        <v>6.196842114</v>
      </c>
      <c r="G70" s="24">
        <f t="shared" si="10"/>
        <v>7.322785444</v>
      </c>
      <c r="H70" s="24">
        <f t="shared" si="11"/>
        <v>11.64607621</v>
      </c>
      <c r="I70" s="35"/>
    </row>
    <row r="71" ht="30" customHeight="1" spans="1:9">
      <c r="A71" s="20">
        <v>69</v>
      </c>
      <c r="B71" s="46" t="s">
        <v>466</v>
      </c>
      <c r="C71" s="35" t="s">
        <v>477</v>
      </c>
      <c r="D71" s="19">
        <v>124.77</v>
      </c>
      <c r="E71" s="24">
        <f t="shared" si="8"/>
        <v>10.01073154914</v>
      </c>
      <c r="F71" s="24">
        <f t="shared" si="9"/>
        <v>6.16079673756</v>
      </c>
      <c r="G71" s="24">
        <f t="shared" si="10"/>
        <v>7.28019075576</v>
      </c>
      <c r="H71" s="24">
        <f t="shared" si="11"/>
        <v>11.5783340934</v>
      </c>
      <c r="I71" s="35"/>
    </row>
    <row r="72" ht="30" customHeight="1" spans="1:9">
      <c r="A72" s="20">
        <v>70</v>
      </c>
      <c r="B72" s="46" t="s">
        <v>466</v>
      </c>
      <c r="C72" s="35" t="s">
        <v>478</v>
      </c>
      <c r="D72" s="19">
        <v>122.1</v>
      </c>
      <c r="E72" s="24">
        <f t="shared" si="8"/>
        <v>9.7965081522</v>
      </c>
      <c r="F72" s="24">
        <f t="shared" si="9"/>
        <v>6.0289595388</v>
      </c>
      <c r="G72" s="24">
        <f t="shared" si="10"/>
        <v>7.1243992248</v>
      </c>
      <c r="H72" s="24">
        <f t="shared" si="11"/>
        <v>11.330564982</v>
      </c>
      <c r="I72" s="35"/>
    </row>
    <row r="73" ht="30" customHeight="1" spans="1:9">
      <c r="A73" s="20">
        <v>71</v>
      </c>
      <c r="B73" s="46" t="s">
        <v>466</v>
      </c>
      <c r="C73" s="35" t="s">
        <v>479</v>
      </c>
      <c r="D73" s="19">
        <v>282.6</v>
      </c>
      <c r="E73" s="24">
        <f t="shared" si="8"/>
        <v>22.6739820132</v>
      </c>
      <c r="F73" s="24">
        <f t="shared" si="9"/>
        <v>13.9540046328</v>
      </c>
      <c r="G73" s="24">
        <f t="shared" si="10"/>
        <v>16.4893957488</v>
      </c>
      <c r="H73" s="24">
        <f t="shared" si="11"/>
        <v>26.224550892</v>
      </c>
      <c r="I73" s="35"/>
    </row>
    <row r="74" ht="30" customHeight="1" spans="1:9">
      <c r="A74" s="20">
        <v>72</v>
      </c>
      <c r="B74" s="46" t="s">
        <v>466</v>
      </c>
      <c r="C74" s="35" t="s">
        <v>480</v>
      </c>
      <c r="D74" s="19">
        <v>177.11</v>
      </c>
      <c r="E74" s="24">
        <f t="shared" si="8"/>
        <v>14.21015199702</v>
      </c>
      <c r="F74" s="24">
        <f t="shared" si="9"/>
        <v>8.74520085108</v>
      </c>
      <c r="G74" s="24">
        <f t="shared" si="10"/>
        <v>10.33417155368</v>
      </c>
      <c r="H74" s="24">
        <f t="shared" si="11"/>
        <v>16.4353510562</v>
      </c>
      <c r="I74" s="35"/>
    </row>
    <row r="75" ht="30" customHeight="1" spans="1:9">
      <c r="A75" s="20">
        <v>73</v>
      </c>
      <c r="B75" s="46" t="s">
        <v>481</v>
      </c>
      <c r="C75" s="35" t="s">
        <v>430</v>
      </c>
      <c r="D75" s="19">
        <v>350</v>
      </c>
      <c r="E75" s="24">
        <f t="shared" si="8"/>
        <v>28.0817187</v>
      </c>
      <c r="F75" s="24">
        <f t="shared" si="9"/>
        <v>17.2820298</v>
      </c>
      <c r="G75" s="24">
        <f t="shared" si="10"/>
        <v>20.4221108</v>
      </c>
      <c r="H75" s="24">
        <f t="shared" si="11"/>
        <v>32.479097</v>
      </c>
      <c r="I75" s="35"/>
    </row>
    <row r="76" ht="30" customHeight="1" spans="1:9">
      <c r="A76" s="20">
        <v>74</v>
      </c>
      <c r="B76" s="46" t="s">
        <v>481</v>
      </c>
      <c r="C76" s="35" t="s">
        <v>482</v>
      </c>
      <c r="D76" s="19">
        <v>144</v>
      </c>
      <c r="E76" s="24">
        <f t="shared" si="8"/>
        <v>11.553621408</v>
      </c>
      <c r="F76" s="24">
        <f t="shared" si="9"/>
        <v>7.110320832</v>
      </c>
      <c r="G76" s="24">
        <f t="shared" si="10"/>
        <v>8.402239872</v>
      </c>
      <c r="H76" s="24">
        <f t="shared" si="11"/>
        <v>13.36282848</v>
      </c>
      <c r="I76" s="35"/>
    </row>
    <row r="77" ht="30" customHeight="1" spans="1:9">
      <c r="A77" s="20">
        <v>75</v>
      </c>
      <c r="B77" s="46" t="s">
        <v>481</v>
      </c>
      <c r="C77" s="35" t="s">
        <v>483</v>
      </c>
      <c r="D77" s="19">
        <v>414.7</v>
      </c>
      <c r="E77" s="24">
        <f t="shared" si="8"/>
        <v>33.2728249854</v>
      </c>
      <c r="F77" s="24">
        <f t="shared" si="9"/>
        <v>20.4767364516</v>
      </c>
      <c r="G77" s="24">
        <f t="shared" si="10"/>
        <v>24.1972838536</v>
      </c>
      <c r="H77" s="24">
        <f t="shared" si="11"/>
        <v>38.483090074</v>
      </c>
      <c r="I77" s="35"/>
    </row>
    <row r="78" ht="30" customHeight="1" spans="1:9">
      <c r="A78" s="20">
        <v>76</v>
      </c>
      <c r="B78" s="46" t="s">
        <v>481</v>
      </c>
      <c r="C78" s="35" t="s">
        <v>484</v>
      </c>
      <c r="D78" s="19">
        <v>120</v>
      </c>
      <c r="E78" s="24">
        <f t="shared" si="8"/>
        <v>9.62801784</v>
      </c>
      <c r="F78" s="24">
        <f t="shared" si="9"/>
        <v>5.92526736</v>
      </c>
      <c r="G78" s="24">
        <f t="shared" si="10"/>
        <v>7.00186656</v>
      </c>
      <c r="H78" s="24">
        <f t="shared" si="11"/>
        <v>11.1356904</v>
      </c>
      <c r="I78" s="35"/>
    </row>
    <row r="79" ht="30" customHeight="1" spans="1:9">
      <c r="A79" s="20">
        <v>77</v>
      </c>
      <c r="B79" s="46" t="s">
        <v>481</v>
      </c>
      <c r="C79" s="35" t="s">
        <v>485</v>
      </c>
      <c r="D79" s="19">
        <v>237</v>
      </c>
      <c r="E79" s="24">
        <f t="shared" si="8"/>
        <v>19.015335234</v>
      </c>
      <c r="F79" s="24">
        <f t="shared" si="9"/>
        <v>11.702403036</v>
      </c>
      <c r="G79" s="24">
        <f t="shared" si="10"/>
        <v>13.828686456</v>
      </c>
      <c r="H79" s="24">
        <f t="shared" si="11"/>
        <v>21.99298854</v>
      </c>
      <c r="I79" s="35"/>
    </row>
    <row r="80" ht="30" customHeight="1" spans="1:9">
      <c r="A80" s="20">
        <v>78</v>
      </c>
      <c r="B80" s="46" t="s">
        <v>481</v>
      </c>
      <c r="C80" s="35" t="s">
        <v>486</v>
      </c>
      <c r="D80" s="19">
        <v>225</v>
      </c>
      <c r="E80" s="24">
        <f t="shared" si="8"/>
        <v>18.05253345</v>
      </c>
      <c r="F80" s="24">
        <f t="shared" si="9"/>
        <v>11.1098763</v>
      </c>
      <c r="G80" s="24">
        <f t="shared" si="10"/>
        <v>13.1284998</v>
      </c>
      <c r="H80" s="24">
        <f t="shared" si="11"/>
        <v>20.8794195</v>
      </c>
      <c r="I80" s="35"/>
    </row>
    <row r="81" ht="30" customHeight="1" spans="1:9">
      <c r="A81" s="20">
        <v>79</v>
      </c>
      <c r="B81" s="46" t="s">
        <v>481</v>
      </c>
      <c r="C81" s="35" t="s">
        <v>487</v>
      </c>
      <c r="D81" s="19">
        <v>754.5</v>
      </c>
      <c r="E81" s="24">
        <f t="shared" si="8"/>
        <v>60.536162169</v>
      </c>
      <c r="F81" s="24">
        <f t="shared" si="9"/>
        <v>37.255118526</v>
      </c>
      <c r="G81" s="24">
        <f t="shared" si="10"/>
        <v>44.024235996</v>
      </c>
      <c r="H81" s="24">
        <f t="shared" si="11"/>
        <v>70.01565339</v>
      </c>
      <c r="I81" s="35"/>
    </row>
    <row r="82" ht="30" customHeight="1" spans="1:9">
      <c r="A82" s="20">
        <v>80</v>
      </c>
      <c r="B82" s="46" t="s">
        <v>481</v>
      </c>
      <c r="C82" s="35" t="s">
        <v>488</v>
      </c>
      <c r="D82" s="19">
        <v>219</v>
      </c>
      <c r="E82" s="24">
        <f t="shared" si="8"/>
        <v>17.571132558</v>
      </c>
      <c r="F82" s="24">
        <f t="shared" si="9"/>
        <v>10.813612932</v>
      </c>
      <c r="G82" s="24">
        <f t="shared" si="10"/>
        <v>12.778406472</v>
      </c>
      <c r="H82" s="24">
        <f t="shared" si="11"/>
        <v>20.32263498</v>
      </c>
      <c r="I82" s="35"/>
    </row>
    <row r="83" ht="30" customHeight="1" spans="1:9">
      <c r="A83" s="20">
        <v>81</v>
      </c>
      <c r="B83" s="46" t="s">
        <v>481</v>
      </c>
      <c r="C83" s="35" t="s">
        <v>489</v>
      </c>
      <c r="D83" s="19">
        <v>130</v>
      </c>
      <c r="E83" s="24">
        <f t="shared" si="8"/>
        <v>10.43035266</v>
      </c>
      <c r="F83" s="24">
        <f t="shared" si="9"/>
        <v>6.41903964</v>
      </c>
      <c r="G83" s="24">
        <f t="shared" si="10"/>
        <v>7.58535544</v>
      </c>
      <c r="H83" s="24">
        <f t="shared" si="11"/>
        <v>12.0636646</v>
      </c>
      <c r="I83" s="35"/>
    </row>
    <row r="84" ht="30" customHeight="1" spans="1:9">
      <c r="A84" s="20">
        <v>82</v>
      </c>
      <c r="B84" s="46" t="s">
        <v>490</v>
      </c>
      <c r="C84" s="35" t="s">
        <v>491</v>
      </c>
      <c r="D84" s="19">
        <v>196.34</v>
      </c>
      <c r="E84" s="24">
        <f t="shared" si="8"/>
        <v>15.75304185588</v>
      </c>
      <c r="F84" s="24">
        <f t="shared" si="9"/>
        <v>9.69472494552</v>
      </c>
      <c r="G84" s="24">
        <f t="shared" si="10"/>
        <v>11.45622066992</v>
      </c>
      <c r="H84" s="24">
        <f t="shared" si="11"/>
        <v>18.2198454428</v>
      </c>
      <c r="I84" s="35"/>
    </row>
    <row r="85" ht="30" customHeight="1" spans="1:9">
      <c r="A85" s="20">
        <v>83</v>
      </c>
      <c r="B85" s="46" t="s">
        <v>490</v>
      </c>
      <c r="C85" s="35" t="s">
        <v>492</v>
      </c>
      <c r="D85" s="19">
        <v>142.6</v>
      </c>
      <c r="E85" s="24">
        <f t="shared" si="8"/>
        <v>11.4412945332</v>
      </c>
      <c r="F85" s="24">
        <f t="shared" si="9"/>
        <v>7.0411927128</v>
      </c>
      <c r="G85" s="24">
        <f t="shared" si="10"/>
        <v>8.3205514288</v>
      </c>
      <c r="H85" s="24">
        <f t="shared" si="11"/>
        <v>13.232912092</v>
      </c>
      <c r="I85" s="35"/>
    </row>
    <row r="86" ht="30" customHeight="1" spans="1:9">
      <c r="A86" s="20">
        <v>84</v>
      </c>
      <c r="B86" s="46" t="s">
        <v>490</v>
      </c>
      <c r="C86" s="35" t="s">
        <v>493</v>
      </c>
      <c r="D86" s="19">
        <v>169.56</v>
      </c>
      <c r="E86" s="24">
        <f t="shared" si="8"/>
        <v>13.60438920792</v>
      </c>
      <c r="F86" s="24">
        <f t="shared" si="9"/>
        <v>8.37240277968</v>
      </c>
      <c r="G86" s="24">
        <f t="shared" si="10"/>
        <v>9.89363744928</v>
      </c>
      <c r="H86" s="24">
        <f t="shared" si="11"/>
        <v>15.7347305352</v>
      </c>
      <c r="I86" s="35"/>
    </row>
    <row r="87" ht="30" customHeight="1" spans="1:9">
      <c r="A87" s="20">
        <v>85</v>
      </c>
      <c r="B87" s="46" t="s">
        <v>490</v>
      </c>
      <c r="C87" s="35" t="s">
        <v>57</v>
      </c>
      <c r="D87" s="19">
        <v>169.5</v>
      </c>
      <c r="E87" s="24">
        <f t="shared" si="8"/>
        <v>13.599575199</v>
      </c>
      <c r="F87" s="24">
        <f t="shared" si="9"/>
        <v>8.369440146</v>
      </c>
      <c r="G87" s="24">
        <f t="shared" si="10"/>
        <v>9.890136516</v>
      </c>
      <c r="H87" s="24">
        <f t="shared" si="11"/>
        <v>15.72916269</v>
      </c>
      <c r="I87" s="35"/>
    </row>
    <row r="88" ht="30" customHeight="1" spans="1:9">
      <c r="A88" s="20">
        <v>86</v>
      </c>
      <c r="B88" s="46" t="s">
        <v>490</v>
      </c>
      <c r="C88" s="35" t="s">
        <v>494</v>
      </c>
      <c r="D88" s="19">
        <v>255</v>
      </c>
      <c r="E88" s="24">
        <f t="shared" si="8"/>
        <v>20.45953791</v>
      </c>
      <c r="F88" s="24">
        <f t="shared" si="9"/>
        <v>12.59119314</v>
      </c>
      <c r="G88" s="24">
        <f t="shared" si="10"/>
        <v>14.87896644</v>
      </c>
      <c r="H88" s="24">
        <f t="shared" si="11"/>
        <v>23.6633421</v>
      </c>
      <c r="I88" s="35"/>
    </row>
    <row r="89" ht="30" customHeight="1" spans="1:9">
      <c r="A89" s="20">
        <v>87</v>
      </c>
      <c r="B89" s="46" t="s">
        <v>490</v>
      </c>
      <c r="C89" s="35" t="s">
        <v>346</v>
      </c>
      <c r="D89" s="19">
        <v>616</v>
      </c>
      <c r="E89" s="24">
        <f t="shared" si="8"/>
        <v>49.423824912</v>
      </c>
      <c r="F89" s="24">
        <f t="shared" si="9"/>
        <v>30.416372448</v>
      </c>
      <c r="G89" s="24">
        <f t="shared" si="10"/>
        <v>35.942915008</v>
      </c>
      <c r="H89" s="24">
        <f t="shared" si="11"/>
        <v>57.16321072</v>
      </c>
      <c r="I89" s="35"/>
    </row>
    <row r="90" ht="30" customHeight="1" spans="1:9">
      <c r="A90" s="20">
        <v>88</v>
      </c>
      <c r="B90" s="46" t="s">
        <v>490</v>
      </c>
      <c r="C90" s="35" t="s">
        <v>495</v>
      </c>
      <c r="D90" s="19">
        <v>290.21</v>
      </c>
      <c r="E90" s="24">
        <f t="shared" si="8"/>
        <v>23.28455881122</v>
      </c>
      <c r="F90" s="24">
        <f t="shared" si="9"/>
        <v>14.32976533788</v>
      </c>
      <c r="G90" s="24">
        <f t="shared" si="10"/>
        <v>16.93343078648</v>
      </c>
      <c r="H90" s="24">
        <f t="shared" si="11"/>
        <v>26.9307392582</v>
      </c>
      <c r="I90" s="35"/>
    </row>
    <row r="91" ht="30" customHeight="1" spans="1:9">
      <c r="A91" s="20">
        <v>89</v>
      </c>
      <c r="B91" s="46" t="s">
        <v>490</v>
      </c>
      <c r="C91" s="35" t="s">
        <v>442</v>
      </c>
      <c r="D91" s="19">
        <v>190.03</v>
      </c>
      <c r="E91" s="24">
        <f t="shared" si="8"/>
        <v>15.24676858446</v>
      </c>
      <c r="F91" s="24">
        <f t="shared" si="9"/>
        <v>9.38315463684</v>
      </c>
      <c r="G91" s="24">
        <f t="shared" si="10"/>
        <v>11.08803918664</v>
      </c>
      <c r="H91" s="24">
        <f t="shared" si="11"/>
        <v>17.6342937226</v>
      </c>
      <c r="I91" s="35"/>
    </row>
    <row r="92" ht="30" customHeight="1" spans="1:9">
      <c r="A92" s="20">
        <v>90</v>
      </c>
      <c r="B92" s="46" t="s">
        <v>490</v>
      </c>
      <c r="C92" s="35" t="s">
        <v>496</v>
      </c>
      <c r="D92" s="19">
        <v>124.52</v>
      </c>
      <c r="E92" s="24">
        <f t="shared" si="8"/>
        <v>9.99067317864</v>
      </c>
      <c r="F92" s="24">
        <f t="shared" si="9"/>
        <v>6.14845243056</v>
      </c>
      <c r="G92" s="24">
        <f t="shared" si="10"/>
        <v>7.26560353376</v>
      </c>
      <c r="H92" s="24">
        <f t="shared" si="11"/>
        <v>11.5551347384</v>
      </c>
      <c r="I92" s="35"/>
    </row>
    <row r="93" ht="30" customHeight="1" spans="1:9">
      <c r="A93" s="20">
        <v>91</v>
      </c>
      <c r="B93" s="46" t="s">
        <v>490</v>
      </c>
      <c r="C93" s="35" t="s">
        <v>497</v>
      </c>
      <c r="D93" s="19">
        <v>135</v>
      </c>
      <c r="E93" s="24">
        <f t="shared" si="8"/>
        <v>10.83152007</v>
      </c>
      <c r="F93" s="24">
        <f t="shared" si="9"/>
        <v>6.66592578</v>
      </c>
      <c r="G93" s="24">
        <f t="shared" si="10"/>
        <v>7.87709988</v>
      </c>
      <c r="H93" s="24">
        <f t="shared" si="11"/>
        <v>12.5276517</v>
      </c>
      <c r="I93" s="35"/>
    </row>
    <row r="94" ht="30" customHeight="1" spans="1:9">
      <c r="A94" s="20">
        <v>92</v>
      </c>
      <c r="B94" s="46" t="s">
        <v>498</v>
      </c>
      <c r="C94" s="35" t="s">
        <v>424</v>
      </c>
      <c r="D94" s="19">
        <v>161</v>
      </c>
      <c r="E94" s="24">
        <f t="shared" si="8"/>
        <v>12.917590602</v>
      </c>
      <c r="F94" s="24">
        <f t="shared" si="9"/>
        <v>7.949733708</v>
      </c>
      <c r="G94" s="24">
        <f t="shared" si="10"/>
        <v>9.394170968</v>
      </c>
      <c r="H94" s="24">
        <f t="shared" si="11"/>
        <v>14.94038462</v>
      </c>
      <c r="I94" s="35"/>
    </row>
    <row r="95" ht="30" customHeight="1" spans="1:9">
      <c r="A95" s="20">
        <v>93</v>
      </c>
      <c r="B95" s="46" t="s">
        <v>498</v>
      </c>
      <c r="C95" s="35" t="s">
        <v>422</v>
      </c>
      <c r="D95" s="19">
        <v>165</v>
      </c>
      <c r="E95" s="24">
        <f t="shared" si="8"/>
        <v>13.23852453</v>
      </c>
      <c r="F95" s="24">
        <f t="shared" si="9"/>
        <v>8.14724262</v>
      </c>
      <c r="G95" s="24">
        <f t="shared" si="10"/>
        <v>9.62756652</v>
      </c>
      <c r="H95" s="24">
        <f t="shared" si="11"/>
        <v>15.3115743</v>
      </c>
      <c r="I95" s="35"/>
    </row>
    <row r="96" ht="30" customHeight="1" spans="1:9">
      <c r="A96" s="20">
        <v>94</v>
      </c>
      <c r="B96" s="46" t="s">
        <v>498</v>
      </c>
      <c r="C96" s="35" t="s">
        <v>499</v>
      </c>
      <c r="D96" s="19">
        <v>280</v>
      </c>
      <c r="E96" s="24">
        <f t="shared" si="8"/>
        <v>22.46537496</v>
      </c>
      <c r="F96" s="24">
        <f t="shared" si="9"/>
        <v>13.82562384</v>
      </c>
      <c r="G96" s="24">
        <f t="shared" si="10"/>
        <v>16.33768864</v>
      </c>
      <c r="H96" s="24">
        <f t="shared" si="11"/>
        <v>25.9832776</v>
      </c>
      <c r="I96" s="35"/>
    </row>
    <row r="97" ht="30" customHeight="1" spans="1:9">
      <c r="A97" s="20">
        <v>95</v>
      </c>
      <c r="B97" s="46" t="s">
        <v>500</v>
      </c>
      <c r="C97" s="35" t="s">
        <v>501</v>
      </c>
      <c r="D97" s="19">
        <v>845.55</v>
      </c>
      <c r="E97" s="24">
        <f t="shared" si="8"/>
        <v>67.8414207051</v>
      </c>
      <c r="F97" s="24">
        <f t="shared" si="9"/>
        <v>41.7509151354</v>
      </c>
      <c r="G97" s="24">
        <f t="shared" si="10"/>
        <v>49.3369022484</v>
      </c>
      <c r="H97" s="24">
        <f t="shared" si="11"/>
        <v>78.464858481</v>
      </c>
      <c r="I97" s="35"/>
    </row>
    <row r="98" ht="30" customHeight="1" spans="1:9">
      <c r="A98" s="20">
        <v>96</v>
      </c>
      <c r="B98" s="46" t="s">
        <v>500</v>
      </c>
      <c r="C98" s="35" t="s">
        <v>502</v>
      </c>
      <c r="D98" s="19">
        <v>292.19</v>
      </c>
      <c r="E98" s="24">
        <f t="shared" si="8"/>
        <v>23.44342110558</v>
      </c>
      <c r="F98" s="24">
        <f t="shared" si="9"/>
        <v>14.42753224932</v>
      </c>
      <c r="G98" s="24">
        <f t="shared" si="10"/>
        <v>17.04896158472</v>
      </c>
      <c r="H98" s="24">
        <f t="shared" si="11"/>
        <v>27.1144781498</v>
      </c>
      <c r="I98" s="35"/>
    </row>
    <row r="99" ht="30" customHeight="1" spans="1:9">
      <c r="A99" s="20">
        <v>97</v>
      </c>
      <c r="B99" s="46" t="s">
        <v>500</v>
      </c>
      <c r="C99" s="35" t="s">
        <v>503</v>
      </c>
      <c r="D99" s="19">
        <v>161.82</v>
      </c>
      <c r="E99" s="24">
        <f t="shared" si="8"/>
        <v>12.98338205724</v>
      </c>
      <c r="F99" s="24">
        <f t="shared" si="9"/>
        <v>7.99022303496</v>
      </c>
      <c r="G99" s="24">
        <f t="shared" si="10"/>
        <v>9.44201705616</v>
      </c>
      <c r="H99" s="24">
        <f t="shared" si="11"/>
        <v>15.0164785044</v>
      </c>
      <c r="I99" s="35"/>
    </row>
    <row r="100" ht="30" customHeight="1" spans="1:9">
      <c r="A100" s="20">
        <v>98</v>
      </c>
      <c r="B100" s="46" t="s">
        <v>500</v>
      </c>
      <c r="C100" s="35" t="s">
        <v>504</v>
      </c>
      <c r="D100" s="19">
        <v>150.21</v>
      </c>
      <c r="E100" s="24">
        <f t="shared" ref="E100:E116" si="12">0.080233482*D100</f>
        <v>12.05187133122</v>
      </c>
      <c r="F100" s="24">
        <f t="shared" ref="F100:F116" si="13">0.049377228*D100</f>
        <v>7.41695341788</v>
      </c>
      <c r="G100" s="24">
        <f t="shared" ref="G100:G116" si="14">0.058348888*D100</f>
        <v>8.76458646648</v>
      </c>
      <c r="H100" s="24">
        <f t="shared" ref="H100:H116" si="15">0.09279742*D100</f>
        <v>13.9391004582</v>
      </c>
      <c r="I100" s="35"/>
    </row>
    <row r="101" ht="30" customHeight="1" spans="1:9">
      <c r="A101" s="20">
        <v>99</v>
      </c>
      <c r="B101" s="46" t="s">
        <v>500</v>
      </c>
      <c r="C101" s="35" t="s">
        <v>505</v>
      </c>
      <c r="D101" s="19">
        <v>3332.29</v>
      </c>
      <c r="E101" s="24">
        <f t="shared" si="12"/>
        <v>267.36122973378</v>
      </c>
      <c r="F101" s="24">
        <f t="shared" si="13"/>
        <v>164.53924309212</v>
      </c>
      <c r="G101" s="24">
        <f t="shared" si="14"/>
        <v>194.43541599352</v>
      </c>
      <c r="H101" s="24">
        <f t="shared" si="15"/>
        <v>309.2279146918</v>
      </c>
      <c r="I101" s="35"/>
    </row>
    <row r="102" ht="30" customHeight="1" spans="1:9">
      <c r="A102" s="20">
        <v>100</v>
      </c>
      <c r="B102" s="46" t="s">
        <v>500</v>
      </c>
      <c r="C102" s="35" t="s">
        <v>506</v>
      </c>
      <c r="D102" s="19">
        <v>180</v>
      </c>
      <c r="E102" s="24">
        <f t="shared" si="12"/>
        <v>14.44202676</v>
      </c>
      <c r="F102" s="24">
        <f t="shared" si="13"/>
        <v>8.88790104</v>
      </c>
      <c r="G102" s="24">
        <f t="shared" si="14"/>
        <v>10.50279984</v>
      </c>
      <c r="H102" s="24">
        <f t="shared" si="15"/>
        <v>16.7035356</v>
      </c>
      <c r="I102" s="35"/>
    </row>
    <row r="103" ht="30" customHeight="1" spans="1:9">
      <c r="A103" s="20">
        <v>101</v>
      </c>
      <c r="B103" s="46" t="s">
        <v>500</v>
      </c>
      <c r="C103" s="35" t="s">
        <v>507</v>
      </c>
      <c r="D103" s="19">
        <v>421.33</v>
      </c>
      <c r="E103" s="24">
        <f t="shared" si="12"/>
        <v>33.80477297106</v>
      </c>
      <c r="F103" s="24">
        <f t="shared" si="13"/>
        <v>20.80410747324</v>
      </c>
      <c r="G103" s="24">
        <f t="shared" si="14"/>
        <v>24.58413698104</v>
      </c>
      <c r="H103" s="24">
        <f t="shared" si="15"/>
        <v>39.0983369686</v>
      </c>
      <c r="I103" s="35"/>
    </row>
    <row r="104" ht="30" customHeight="1" spans="1:9">
      <c r="A104" s="20">
        <v>102</v>
      </c>
      <c r="B104" s="46" t="s">
        <v>500</v>
      </c>
      <c r="C104" s="35" t="s">
        <v>441</v>
      </c>
      <c r="D104" s="19">
        <v>182.24</v>
      </c>
      <c r="E104" s="24">
        <f t="shared" si="12"/>
        <v>14.62174975968</v>
      </c>
      <c r="F104" s="24">
        <f t="shared" si="13"/>
        <v>8.99850603072</v>
      </c>
      <c r="G104" s="24">
        <f t="shared" si="14"/>
        <v>10.63350134912</v>
      </c>
      <c r="H104" s="24">
        <f t="shared" si="15"/>
        <v>16.9114018208</v>
      </c>
      <c r="I104" s="35"/>
    </row>
    <row r="105" ht="30" customHeight="1" spans="1:9">
      <c r="A105" s="20">
        <v>103</v>
      </c>
      <c r="B105" s="46" t="s">
        <v>500</v>
      </c>
      <c r="C105" s="35" t="s">
        <v>508</v>
      </c>
      <c r="D105" s="19">
        <v>220</v>
      </c>
      <c r="E105" s="24">
        <f t="shared" si="12"/>
        <v>17.65136604</v>
      </c>
      <c r="F105" s="24">
        <f t="shared" si="13"/>
        <v>10.86299016</v>
      </c>
      <c r="G105" s="24">
        <f t="shared" si="14"/>
        <v>12.83675536</v>
      </c>
      <c r="H105" s="24">
        <f t="shared" si="15"/>
        <v>20.4154324</v>
      </c>
      <c r="I105" s="35"/>
    </row>
    <row r="106" ht="30" customHeight="1" spans="1:9">
      <c r="A106" s="20">
        <v>104</v>
      </c>
      <c r="B106" s="46" t="s">
        <v>500</v>
      </c>
      <c r="C106" s="35" t="s">
        <v>509</v>
      </c>
      <c r="D106" s="19">
        <v>277</v>
      </c>
      <c r="E106" s="24">
        <f t="shared" si="12"/>
        <v>22.224674514</v>
      </c>
      <c r="F106" s="24">
        <f t="shared" si="13"/>
        <v>13.677492156</v>
      </c>
      <c r="G106" s="24">
        <f t="shared" si="14"/>
        <v>16.162641976</v>
      </c>
      <c r="H106" s="24">
        <f t="shared" si="15"/>
        <v>25.70488534</v>
      </c>
      <c r="I106" s="35"/>
    </row>
    <row r="107" ht="30" customHeight="1" spans="1:9">
      <c r="A107" s="20">
        <v>105</v>
      </c>
      <c r="B107" s="46" t="s">
        <v>500</v>
      </c>
      <c r="C107" s="35" t="s">
        <v>510</v>
      </c>
      <c r="D107" s="19">
        <v>241.9</v>
      </c>
      <c r="E107" s="24">
        <f t="shared" si="12"/>
        <v>19.4084792958</v>
      </c>
      <c r="F107" s="24">
        <f t="shared" si="13"/>
        <v>11.9443514532</v>
      </c>
      <c r="G107" s="24">
        <f t="shared" si="14"/>
        <v>14.1145960072</v>
      </c>
      <c r="H107" s="24">
        <f t="shared" si="15"/>
        <v>22.447695898</v>
      </c>
      <c r="I107" s="35"/>
    </row>
    <row r="108" ht="30" customHeight="1" spans="1:9">
      <c r="A108" s="20">
        <v>106</v>
      </c>
      <c r="B108" s="46" t="s">
        <v>500</v>
      </c>
      <c r="C108" s="35" t="s">
        <v>505</v>
      </c>
      <c r="D108" s="19">
        <v>367.07</v>
      </c>
      <c r="E108" s="24">
        <f t="shared" si="12"/>
        <v>29.45130423774</v>
      </c>
      <c r="F108" s="24">
        <f t="shared" si="13"/>
        <v>18.12489908196</v>
      </c>
      <c r="G108" s="24">
        <f t="shared" si="14"/>
        <v>21.41812631816</v>
      </c>
      <c r="H108" s="24">
        <f t="shared" si="15"/>
        <v>34.0631489594</v>
      </c>
      <c r="I108" s="35"/>
    </row>
    <row r="109" ht="30" customHeight="1" spans="1:9">
      <c r="A109" s="20">
        <v>107</v>
      </c>
      <c r="B109" s="46" t="s">
        <v>500</v>
      </c>
      <c r="C109" s="35" t="s">
        <v>511</v>
      </c>
      <c r="D109" s="19">
        <v>269</v>
      </c>
      <c r="E109" s="24">
        <f t="shared" si="12"/>
        <v>21.582806658</v>
      </c>
      <c r="F109" s="24">
        <f t="shared" si="13"/>
        <v>13.282474332</v>
      </c>
      <c r="G109" s="24">
        <f t="shared" si="14"/>
        <v>15.695850872</v>
      </c>
      <c r="H109" s="24">
        <f t="shared" si="15"/>
        <v>24.96250598</v>
      </c>
      <c r="I109" s="35"/>
    </row>
    <row r="110" ht="30" customHeight="1" spans="1:9">
      <c r="A110" s="20">
        <v>108</v>
      </c>
      <c r="B110" s="46" t="s">
        <v>500</v>
      </c>
      <c r="C110" s="35" t="s">
        <v>512</v>
      </c>
      <c r="D110" s="19">
        <v>286.72</v>
      </c>
      <c r="E110" s="24">
        <f t="shared" si="12"/>
        <v>23.00454395904</v>
      </c>
      <c r="F110" s="24">
        <f t="shared" si="13"/>
        <v>14.15743881216</v>
      </c>
      <c r="G110" s="24">
        <f t="shared" si="14"/>
        <v>16.72979316736</v>
      </c>
      <c r="H110" s="24">
        <f t="shared" si="15"/>
        <v>26.6068762624</v>
      </c>
      <c r="I110" s="35"/>
    </row>
    <row r="111" ht="30" customHeight="1" spans="1:9">
      <c r="A111" s="20">
        <v>109</v>
      </c>
      <c r="B111" s="46" t="s">
        <v>500</v>
      </c>
      <c r="C111" s="35" t="s">
        <v>513</v>
      </c>
      <c r="D111" s="19">
        <v>130</v>
      </c>
      <c r="E111" s="24">
        <f t="shared" si="12"/>
        <v>10.43035266</v>
      </c>
      <c r="F111" s="24">
        <f t="shared" si="13"/>
        <v>6.41903964</v>
      </c>
      <c r="G111" s="24">
        <f t="shared" si="14"/>
        <v>7.58535544</v>
      </c>
      <c r="H111" s="24">
        <f t="shared" si="15"/>
        <v>12.0636646</v>
      </c>
      <c r="I111" s="35"/>
    </row>
    <row r="112" ht="30" customHeight="1" spans="1:9">
      <c r="A112" s="20">
        <v>110</v>
      </c>
      <c r="B112" s="46" t="s">
        <v>500</v>
      </c>
      <c r="C112" s="35" t="s">
        <v>514</v>
      </c>
      <c r="D112" s="19">
        <v>114.01</v>
      </c>
      <c r="E112" s="24">
        <f t="shared" si="12"/>
        <v>9.14741928282</v>
      </c>
      <c r="F112" s="24">
        <f t="shared" si="13"/>
        <v>5.62949776428</v>
      </c>
      <c r="G112" s="24">
        <f t="shared" si="14"/>
        <v>6.65235672088</v>
      </c>
      <c r="H112" s="24">
        <f t="shared" si="15"/>
        <v>10.5798338542</v>
      </c>
      <c r="I112" s="35"/>
    </row>
    <row r="113" ht="30" customHeight="1" spans="1:9">
      <c r="A113" s="20">
        <v>111</v>
      </c>
      <c r="B113" s="46" t="s">
        <v>500</v>
      </c>
      <c r="C113" s="35" t="s">
        <v>515</v>
      </c>
      <c r="D113" s="19">
        <v>136.37</v>
      </c>
      <c r="E113" s="24">
        <f t="shared" si="12"/>
        <v>10.94143994034</v>
      </c>
      <c r="F113" s="24">
        <f t="shared" si="13"/>
        <v>6.73357258236</v>
      </c>
      <c r="G113" s="24">
        <f t="shared" si="14"/>
        <v>7.95703785656</v>
      </c>
      <c r="H113" s="24">
        <f t="shared" si="15"/>
        <v>12.6547841654</v>
      </c>
      <c r="I113" s="35"/>
    </row>
    <row r="114" ht="30" customHeight="1" spans="1:9">
      <c r="A114" s="20">
        <v>112</v>
      </c>
      <c r="B114" s="46" t="s">
        <v>500</v>
      </c>
      <c r="C114" s="35" t="s">
        <v>516</v>
      </c>
      <c r="D114" s="19">
        <v>132.44</v>
      </c>
      <c r="E114" s="24">
        <f t="shared" si="12"/>
        <v>10.62612235608</v>
      </c>
      <c r="F114" s="24">
        <f t="shared" si="13"/>
        <v>6.53952007632</v>
      </c>
      <c r="G114" s="24">
        <f t="shared" si="14"/>
        <v>7.72772672672</v>
      </c>
      <c r="H114" s="24">
        <f t="shared" si="15"/>
        <v>12.2900903048</v>
      </c>
      <c r="I114" s="35"/>
    </row>
    <row r="115" ht="30" customHeight="1" spans="1:9">
      <c r="A115" s="20">
        <v>113</v>
      </c>
      <c r="B115" s="46" t="s">
        <v>500</v>
      </c>
      <c r="C115" s="35" t="s">
        <v>517</v>
      </c>
      <c r="D115" s="19">
        <v>158.33</v>
      </c>
      <c r="E115" s="24">
        <f t="shared" si="12"/>
        <v>12.70336720506</v>
      </c>
      <c r="F115" s="24">
        <f t="shared" si="13"/>
        <v>7.81789650924</v>
      </c>
      <c r="G115" s="24">
        <f t="shared" si="14"/>
        <v>9.23837943704</v>
      </c>
      <c r="H115" s="24">
        <f t="shared" si="15"/>
        <v>14.6926155086</v>
      </c>
      <c r="I115" s="35"/>
    </row>
    <row r="116" ht="30" customHeight="1" spans="1:9">
      <c r="A116" s="20">
        <v>114</v>
      </c>
      <c r="B116" s="46" t="s">
        <v>500</v>
      </c>
      <c r="C116" s="35" t="s">
        <v>502</v>
      </c>
      <c r="D116" s="19">
        <v>120</v>
      </c>
      <c r="E116" s="24">
        <f t="shared" si="12"/>
        <v>9.62801784</v>
      </c>
      <c r="F116" s="24">
        <f t="shared" si="13"/>
        <v>5.92526736</v>
      </c>
      <c r="G116" s="24">
        <f t="shared" si="14"/>
        <v>7.00186656</v>
      </c>
      <c r="H116" s="24">
        <f t="shared" si="15"/>
        <v>11.1356904</v>
      </c>
      <c r="I116" s="35"/>
    </row>
    <row r="117" ht="36" customHeight="1" spans="1:12">
      <c r="A117" s="30" t="s">
        <v>22</v>
      </c>
      <c r="B117" s="31"/>
      <c r="C117" s="31"/>
      <c r="D117" s="19">
        <f>SUM(D3:D116)</f>
        <v>35195.236</v>
      </c>
      <c r="E117" s="19">
        <v>2823</v>
      </c>
      <c r="F117" s="19">
        <v>1739</v>
      </c>
      <c r="G117" s="19">
        <v>2055</v>
      </c>
      <c r="H117" s="19">
        <v>3267</v>
      </c>
      <c r="I117" s="37"/>
      <c r="L117" t="s">
        <v>23</v>
      </c>
    </row>
    <row r="118" customFormat="1" ht="27" customHeight="1" spans="1:8">
      <c r="A118" s="32"/>
      <c r="B118" s="32"/>
      <c r="C118" s="32"/>
      <c r="D118" s="33"/>
      <c r="E118" s="34"/>
      <c r="F118" s="34"/>
      <c r="G118" s="34"/>
      <c r="H118" s="34"/>
    </row>
  </sheetData>
  <mergeCells count="3">
    <mergeCell ref="A1:I1"/>
    <mergeCell ref="A117:C117"/>
    <mergeCell ref="A118:D118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0"/>
  <sheetViews>
    <sheetView workbookViewId="0">
      <selection activeCell="F2" sqref="F2"/>
    </sheetView>
  </sheetViews>
  <sheetFormatPr defaultColWidth="9" defaultRowHeight="14.4"/>
  <cols>
    <col min="1" max="1" width="10.7777777777778" customWidth="1"/>
    <col min="2" max="2" width="19.1111111111111" customWidth="1"/>
    <col min="3" max="3" width="15.1111111111111" customWidth="1"/>
    <col min="4" max="8" width="20" customWidth="1"/>
    <col min="9" max="9" width="24.5555555555556" customWidth="1"/>
  </cols>
  <sheetData>
    <row r="1" ht="48" customHeight="1" spans="1:9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ht="39" customHeight="1" spans="1:9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19" t="s">
        <v>8</v>
      </c>
      <c r="I2" s="19" t="s">
        <v>9</v>
      </c>
    </row>
    <row r="3" ht="30" customHeight="1" spans="1:9">
      <c r="A3" s="20">
        <v>1</v>
      </c>
      <c r="B3" s="38" t="s">
        <v>518</v>
      </c>
      <c r="C3" s="39" t="s">
        <v>519</v>
      </c>
      <c r="D3" s="39">
        <v>132.6</v>
      </c>
      <c r="E3" s="24">
        <f>0.080233482*D3</f>
        <v>10.6389597132</v>
      </c>
      <c r="F3" s="24">
        <f>0.049377228*D3</f>
        <v>6.5474204328</v>
      </c>
      <c r="G3" s="24">
        <f>0.058348888*D3</f>
        <v>7.7370625488</v>
      </c>
      <c r="H3" s="24">
        <f>0.09279742*D3</f>
        <v>12.304937892</v>
      </c>
      <c r="I3" s="19"/>
    </row>
    <row r="4" ht="30" customHeight="1" spans="1:9">
      <c r="A4" s="20">
        <v>2</v>
      </c>
      <c r="B4" s="40" t="s">
        <v>520</v>
      </c>
      <c r="C4" s="41" t="s">
        <v>413</v>
      </c>
      <c r="D4" s="41">
        <v>132.8</v>
      </c>
      <c r="E4" s="24">
        <f t="shared" ref="E4:E38" si="0">0.080233482*D4</f>
        <v>10.6550064096</v>
      </c>
      <c r="F4" s="24">
        <f t="shared" ref="F4:F38" si="1">0.049377228*D4</f>
        <v>6.5572958784</v>
      </c>
      <c r="G4" s="24">
        <f t="shared" ref="G4:G38" si="2">0.058348888*D4</f>
        <v>7.7487323264</v>
      </c>
      <c r="H4" s="24">
        <f t="shared" ref="H4:H38" si="3">0.09279742*D4</f>
        <v>12.323497376</v>
      </c>
      <c r="I4" s="19"/>
    </row>
    <row r="5" ht="30" customHeight="1" spans="1:9">
      <c r="A5" s="20">
        <v>3</v>
      </c>
      <c r="B5" s="40" t="s">
        <v>520</v>
      </c>
      <c r="C5" s="41" t="s">
        <v>521</v>
      </c>
      <c r="D5" s="41">
        <v>140.17</v>
      </c>
      <c r="E5" s="24">
        <f t="shared" si="0"/>
        <v>11.24632717194</v>
      </c>
      <c r="F5" s="24">
        <f t="shared" si="1"/>
        <v>6.92120604876</v>
      </c>
      <c r="G5" s="24">
        <f t="shared" si="2"/>
        <v>8.17876363096</v>
      </c>
      <c r="H5" s="24">
        <f t="shared" si="3"/>
        <v>13.0074143614</v>
      </c>
      <c r="I5" s="19"/>
    </row>
    <row r="6" ht="30" customHeight="1" spans="1:9">
      <c r="A6" s="20">
        <v>4</v>
      </c>
      <c r="B6" s="40" t="s">
        <v>520</v>
      </c>
      <c r="C6" s="41" t="s">
        <v>522</v>
      </c>
      <c r="D6" s="41">
        <v>488.21</v>
      </c>
      <c r="E6" s="24">
        <f t="shared" si="0"/>
        <v>39.17078824722</v>
      </c>
      <c r="F6" s="24">
        <f t="shared" si="1"/>
        <v>24.10645648188</v>
      </c>
      <c r="G6" s="24">
        <f t="shared" si="2"/>
        <v>28.48651061048</v>
      </c>
      <c r="H6" s="24">
        <f t="shared" si="3"/>
        <v>45.3046284182</v>
      </c>
      <c r="I6" s="19"/>
    </row>
    <row r="7" ht="30" customHeight="1" spans="1:9">
      <c r="A7" s="20">
        <v>5</v>
      </c>
      <c r="B7" s="40" t="s">
        <v>523</v>
      </c>
      <c r="C7" s="41" t="s">
        <v>524</v>
      </c>
      <c r="D7" s="41">
        <v>262.26</v>
      </c>
      <c r="E7" s="24">
        <f t="shared" si="0"/>
        <v>21.04203298932</v>
      </c>
      <c r="F7" s="24">
        <f t="shared" si="1"/>
        <v>12.94967181528</v>
      </c>
      <c r="G7" s="24">
        <f t="shared" si="2"/>
        <v>15.30257936688</v>
      </c>
      <c r="H7" s="24">
        <f t="shared" si="3"/>
        <v>24.3370513692</v>
      </c>
      <c r="I7" s="19"/>
    </row>
    <row r="8" ht="30" customHeight="1" spans="1:9">
      <c r="A8" s="20">
        <v>6</v>
      </c>
      <c r="B8" s="40" t="s">
        <v>523</v>
      </c>
      <c r="C8" s="41" t="s">
        <v>525</v>
      </c>
      <c r="D8" s="41">
        <v>152.89</v>
      </c>
      <c r="E8" s="24">
        <f t="shared" si="0"/>
        <v>12.26689706298</v>
      </c>
      <c r="F8" s="24">
        <f t="shared" si="1"/>
        <v>7.54928438892</v>
      </c>
      <c r="G8" s="24">
        <f t="shared" si="2"/>
        <v>8.92096148632</v>
      </c>
      <c r="H8" s="24">
        <f t="shared" si="3"/>
        <v>14.1877975438</v>
      </c>
      <c r="I8" s="19"/>
    </row>
    <row r="9" ht="30" customHeight="1" spans="1:9">
      <c r="A9" s="20">
        <v>7</v>
      </c>
      <c r="B9" s="40" t="s">
        <v>523</v>
      </c>
      <c r="C9" s="41" t="s">
        <v>526</v>
      </c>
      <c r="D9" s="41">
        <v>340</v>
      </c>
      <c r="E9" s="24">
        <f t="shared" si="0"/>
        <v>27.27938388</v>
      </c>
      <c r="F9" s="24">
        <f t="shared" si="1"/>
        <v>16.78825752</v>
      </c>
      <c r="G9" s="24">
        <f t="shared" si="2"/>
        <v>19.83862192</v>
      </c>
      <c r="H9" s="24">
        <f t="shared" si="3"/>
        <v>31.5511228</v>
      </c>
      <c r="I9" s="19"/>
    </row>
    <row r="10" ht="30" customHeight="1" spans="1:9">
      <c r="A10" s="20">
        <v>8</v>
      </c>
      <c r="B10" s="40" t="s">
        <v>523</v>
      </c>
      <c r="C10" s="41" t="s">
        <v>527</v>
      </c>
      <c r="D10" s="41">
        <v>214.49</v>
      </c>
      <c r="E10" s="24">
        <f t="shared" si="0"/>
        <v>17.20927955418</v>
      </c>
      <c r="F10" s="24">
        <f t="shared" si="1"/>
        <v>10.59092163372</v>
      </c>
      <c r="G10" s="24">
        <f t="shared" si="2"/>
        <v>12.51525298712</v>
      </c>
      <c r="H10" s="24">
        <f t="shared" si="3"/>
        <v>19.9041186158</v>
      </c>
      <c r="I10" s="19"/>
    </row>
    <row r="11" ht="30" customHeight="1" spans="1:9">
      <c r="A11" s="20">
        <v>9</v>
      </c>
      <c r="B11" s="40" t="s">
        <v>523</v>
      </c>
      <c r="C11" s="41" t="s">
        <v>521</v>
      </c>
      <c r="D11" s="41">
        <v>130</v>
      </c>
      <c r="E11" s="24">
        <f t="shared" si="0"/>
        <v>10.43035266</v>
      </c>
      <c r="F11" s="24">
        <f t="shared" si="1"/>
        <v>6.41903964</v>
      </c>
      <c r="G11" s="24">
        <f t="shared" si="2"/>
        <v>7.58535544</v>
      </c>
      <c r="H11" s="24">
        <f t="shared" si="3"/>
        <v>12.0636646</v>
      </c>
      <c r="I11" s="35"/>
    </row>
    <row r="12" ht="30" customHeight="1" spans="1:9">
      <c r="A12" s="20">
        <v>10</v>
      </c>
      <c r="B12" s="40" t="s">
        <v>528</v>
      </c>
      <c r="C12" s="41" t="s">
        <v>529</v>
      </c>
      <c r="D12" s="41">
        <v>188.5</v>
      </c>
      <c r="E12" s="24">
        <f t="shared" si="0"/>
        <v>15.124011357</v>
      </c>
      <c r="F12" s="24">
        <f t="shared" si="1"/>
        <v>9.307607478</v>
      </c>
      <c r="G12" s="24">
        <f t="shared" si="2"/>
        <v>10.998765388</v>
      </c>
      <c r="H12" s="24">
        <f t="shared" si="3"/>
        <v>17.49231367</v>
      </c>
      <c r="I12" s="35"/>
    </row>
    <row r="13" ht="30" customHeight="1" spans="1:9">
      <c r="A13" s="20">
        <v>11</v>
      </c>
      <c r="B13" s="38" t="s">
        <v>528</v>
      </c>
      <c r="C13" s="39" t="s">
        <v>530</v>
      </c>
      <c r="D13" s="39">
        <v>215.8</v>
      </c>
      <c r="E13" s="24">
        <f t="shared" si="0"/>
        <v>17.3143854156</v>
      </c>
      <c r="F13" s="24">
        <f t="shared" si="1"/>
        <v>10.6556058024</v>
      </c>
      <c r="G13" s="24">
        <f t="shared" si="2"/>
        <v>12.5916900304</v>
      </c>
      <c r="H13" s="24">
        <f t="shared" si="3"/>
        <v>20.025683236</v>
      </c>
      <c r="I13" s="35"/>
    </row>
    <row r="14" ht="30" customHeight="1" spans="1:9">
      <c r="A14" s="20">
        <v>12</v>
      </c>
      <c r="B14" s="40" t="s">
        <v>528</v>
      </c>
      <c r="C14" s="41" t="s">
        <v>531</v>
      </c>
      <c r="D14" s="41">
        <v>147.03</v>
      </c>
      <c r="E14" s="24">
        <f t="shared" si="0"/>
        <v>11.79672885846</v>
      </c>
      <c r="F14" s="24">
        <f t="shared" si="1"/>
        <v>7.25993383284</v>
      </c>
      <c r="G14" s="24">
        <f t="shared" si="2"/>
        <v>8.57903700264</v>
      </c>
      <c r="H14" s="24">
        <f t="shared" si="3"/>
        <v>13.6440046626</v>
      </c>
      <c r="I14" s="35"/>
    </row>
    <row r="15" ht="30" customHeight="1" spans="1:9">
      <c r="A15" s="20">
        <v>13</v>
      </c>
      <c r="B15" s="40" t="s">
        <v>532</v>
      </c>
      <c r="C15" s="41" t="s">
        <v>533</v>
      </c>
      <c r="D15" s="41">
        <v>331.09</v>
      </c>
      <c r="E15" s="24">
        <f t="shared" si="0"/>
        <v>26.56450355538</v>
      </c>
      <c r="F15" s="24">
        <f t="shared" si="1"/>
        <v>16.34830641852</v>
      </c>
      <c r="G15" s="24">
        <f t="shared" si="2"/>
        <v>19.31873332792</v>
      </c>
      <c r="H15" s="24">
        <f t="shared" si="3"/>
        <v>30.7242977878</v>
      </c>
      <c r="I15" s="35"/>
    </row>
    <row r="16" ht="30" customHeight="1" spans="1:9">
      <c r="A16" s="20">
        <v>14</v>
      </c>
      <c r="B16" s="40" t="s">
        <v>532</v>
      </c>
      <c r="C16" s="41" t="s">
        <v>534</v>
      </c>
      <c r="D16" s="41">
        <v>402.6</v>
      </c>
      <c r="E16" s="24">
        <f t="shared" si="0"/>
        <v>32.3019998532</v>
      </c>
      <c r="F16" s="24">
        <f t="shared" si="1"/>
        <v>19.8792719928</v>
      </c>
      <c r="G16" s="24">
        <f t="shared" si="2"/>
        <v>23.4912623088</v>
      </c>
      <c r="H16" s="24">
        <f t="shared" si="3"/>
        <v>37.360241292</v>
      </c>
      <c r="I16" s="35"/>
    </row>
    <row r="17" ht="30" customHeight="1" spans="1:9">
      <c r="A17" s="20">
        <v>15</v>
      </c>
      <c r="B17" s="40" t="s">
        <v>532</v>
      </c>
      <c r="C17" s="41" t="s">
        <v>535</v>
      </c>
      <c r="D17" s="41">
        <v>193.42</v>
      </c>
      <c r="E17" s="24">
        <f t="shared" si="0"/>
        <v>15.51876008844</v>
      </c>
      <c r="F17" s="24">
        <f t="shared" si="1"/>
        <v>9.55054343976</v>
      </c>
      <c r="G17" s="24">
        <f t="shared" si="2"/>
        <v>11.28584191696</v>
      </c>
      <c r="H17" s="24">
        <f t="shared" si="3"/>
        <v>17.9488769764</v>
      </c>
      <c r="I17" s="35"/>
    </row>
    <row r="18" ht="30" customHeight="1" spans="1:9">
      <c r="A18" s="20">
        <v>16</v>
      </c>
      <c r="B18" s="40" t="s">
        <v>532</v>
      </c>
      <c r="C18" s="41" t="s">
        <v>530</v>
      </c>
      <c r="D18" s="41">
        <v>1087.14</v>
      </c>
      <c r="E18" s="24">
        <f t="shared" si="0"/>
        <v>87.22502762148</v>
      </c>
      <c r="F18" s="24">
        <f t="shared" si="1"/>
        <v>53.67995964792</v>
      </c>
      <c r="G18" s="24">
        <f t="shared" si="2"/>
        <v>63.43341010032</v>
      </c>
      <c r="H18" s="24">
        <f t="shared" si="3"/>
        <v>100.8837871788</v>
      </c>
      <c r="I18" s="35"/>
    </row>
    <row r="19" ht="30" customHeight="1" spans="1:9">
      <c r="A19" s="20">
        <v>17</v>
      </c>
      <c r="B19" s="40" t="s">
        <v>532</v>
      </c>
      <c r="C19" s="41" t="s">
        <v>536</v>
      </c>
      <c r="D19" s="41">
        <v>462.47</v>
      </c>
      <c r="E19" s="24">
        <f t="shared" si="0"/>
        <v>37.10557842054</v>
      </c>
      <c r="F19" s="24">
        <f t="shared" si="1"/>
        <v>22.83548663316</v>
      </c>
      <c r="G19" s="24">
        <f t="shared" si="2"/>
        <v>26.98461023336</v>
      </c>
      <c r="H19" s="24">
        <f t="shared" si="3"/>
        <v>42.9160228274</v>
      </c>
      <c r="I19" s="35"/>
    </row>
    <row r="20" ht="30" customHeight="1" spans="1:9">
      <c r="A20" s="20">
        <v>18</v>
      </c>
      <c r="B20" s="40" t="s">
        <v>537</v>
      </c>
      <c r="C20" s="41" t="s">
        <v>533</v>
      </c>
      <c r="D20" s="41">
        <v>111.45</v>
      </c>
      <c r="E20" s="24">
        <f t="shared" si="0"/>
        <v>8.9420215689</v>
      </c>
      <c r="F20" s="24">
        <f t="shared" si="1"/>
        <v>5.5030920606</v>
      </c>
      <c r="G20" s="24">
        <f t="shared" si="2"/>
        <v>6.5029835676</v>
      </c>
      <c r="H20" s="24">
        <f t="shared" si="3"/>
        <v>10.342272459</v>
      </c>
      <c r="I20" s="35"/>
    </row>
    <row r="21" ht="30" customHeight="1" spans="1:9">
      <c r="A21" s="20">
        <v>19</v>
      </c>
      <c r="B21" s="40" t="s">
        <v>537</v>
      </c>
      <c r="C21" s="41" t="s">
        <v>538</v>
      </c>
      <c r="D21" s="41">
        <v>912.15</v>
      </c>
      <c r="E21" s="24">
        <f t="shared" si="0"/>
        <v>73.1849706063</v>
      </c>
      <c r="F21" s="24">
        <f t="shared" si="1"/>
        <v>45.0394385202</v>
      </c>
      <c r="G21" s="24">
        <f t="shared" si="2"/>
        <v>53.2229381892</v>
      </c>
      <c r="H21" s="24">
        <f t="shared" si="3"/>
        <v>84.645166653</v>
      </c>
      <c r="I21" s="35"/>
    </row>
    <row r="22" ht="30" customHeight="1" spans="1:9">
      <c r="A22" s="20">
        <v>20</v>
      </c>
      <c r="B22" s="40" t="s">
        <v>539</v>
      </c>
      <c r="C22" s="41" t="s">
        <v>540</v>
      </c>
      <c r="D22" s="41">
        <v>179.71</v>
      </c>
      <c r="E22" s="24">
        <f t="shared" si="0"/>
        <v>14.41875905022</v>
      </c>
      <c r="F22" s="24">
        <f t="shared" si="1"/>
        <v>8.87358164388</v>
      </c>
      <c r="G22" s="24">
        <f t="shared" si="2"/>
        <v>10.48587866248</v>
      </c>
      <c r="H22" s="24">
        <f t="shared" si="3"/>
        <v>16.6766243482</v>
      </c>
      <c r="I22" s="35"/>
    </row>
    <row r="23" ht="30" customHeight="1" spans="1:9">
      <c r="A23" s="20">
        <v>21</v>
      </c>
      <c r="B23" s="40" t="s">
        <v>541</v>
      </c>
      <c r="C23" s="41" t="s">
        <v>542</v>
      </c>
      <c r="D23" s="41">
        <v>112.65</v>
      </c>
      <c r="E23" s="24">
        <f t="shared" si="0"/>
        <v>9.0383017473</v>
      </c>
      <c r="F23" s="24">
        <f t="shared" si="1"/>
        <v>5.5623447342</v>
      </c>
      <c r="G23" s="24">
        <f t="shared" si="2"/>
        <v>6.5730022332</v>
      </c>
      <c r="H23" s="24">
        <f t="shared" si="3"/>
        <v>10.453629363</v>
      </c>
      <c r="I23" s="35"/>
    </row>
    <row r="24" ht="30" customHeight="1" spans="1:9">
      <c r="A24" s="20">
        <v>22</v>
      </c>
      <c r="B24" s="40" t="s">
        <v>541</v>
      </c>
      <c r="C24" s="41" t="s">
        <v>543</v>
      </c>
      <c r="D24" s="41">
        <v>125</v>
      </c>
      <c r="E24" s="24">
        <f t="shared" si="0"/>
        <v>10.02918525</v>
      </c>
      <c r="F24" s="24">
        <f t="shared" si="1"/>
        <v>6.1721535</v>
      </c>
      <c r="G24" s="24">
        <f t="shared" si="2"/>
        <v>7.293611</v>
      </c>
      <c r="H24" s="24">
        <f t="shared" si="3"/>
        <v>11.5996775</v>
      </c>
      <c r="I24" s="35"/>
    </row>
    <row r="25" ht="30" customHeight="1" spans="1:9">
      <c r="A25" s="20">
        <v>23</v>
      </c>
      <c r="B25" s="40" t="s">
        <v>541</v>
      </c>
      <c r="C25" s="41" t="s">
        <v>544</v>
      </c>
      <c r="D25" s="41">
        <v>277</v>
      </c>
      <c r="E25" s="24">
        <f t="shared" si="0"/>
        <v>22.224674514</v>
      </c>
      <c r="F25" s="24">
        <f t="shared" si="1"/>
        <v>13.677492156</v>
      </c>
      <c r="G25" s="24">
        <f t="shared" si="2"/>
        <v>16.162641976</v>
      </c>
      <c r="H25" s="24">
        <f t="shared" si="3"/>
        <v>25.70488534</v>
      </c>
      <c r="I25" s="35"/>
    </row>
    <row r="26" ht="30" customHeight="1" spans="1:9">
      <c r="A26" s="20">
        <v>24</v>
      </c>
      <c r="B26" s="40" t="s">
        <v>541</v>
      </c>
      <c r="C26" s="41" t="s">
        <v>545</v>
      </c>
      <c r="D26" s="41">
        <v>129</v>
      </c>
      <c r="E26" s="24">
        <f t="shared" si="0"/>
        <v>10.350119178</v>
      </c>
      <c r="F26" s="24">
        <f t="shared" si="1"/>
        <v>6.369662412</v>
      </c>
      <c r="G26" s="24">
        <f t="shared" si="2"/>
        <v>7.527006552</v>
      </c>
      <c r="H26" s="24">
        <f t="shared" si="3"/>
        <v>11.97086718</v>
      </c>
      <c r="I26" s="35"/>
    </row>
    <row r="27" ht="30" customHeight="1" spans="1:9">
      <c r="A27" s="20">
        <v>25</v>
      </c>
      <c r="B27" s="38" t="s">
        <v>546</v>
      </c>
      <c r="C27" s="39" t="s">
        <v>547</v>
      </c>
      <c r="D27" s="39">
        <v>840.98</v>
      </c>
      <c r="E27" s="24">
        <f t="shared" si="0"/>
        <v>67.47475369236</v>
      </c>
      <c r="F27" s="24">
        <f t="shared" si="1"/>
        <v>41.52526120344</v>
      </c>
      <c r="G27" s="24">
        <f t="shared" si="2"/>
        <v>49.07024783024</v>
      </c>
      <c r="H27" s="24">
        <f t="shared" si="3"/>
        <v>78.0407742716</v>
      </c>
      <c r="I27" s="35"/>
    </row>
    <row r="28" ht="30" customHeight="1" spans="1:9">
      <c r="A28" s="20">
        <v>26</v>
      </c>
      <c r="B28" s="40" t="s">
        <v>548</v>
      </c>
      <c r="C28" s="41" t="s">
        <v>549</v>
      </c>
      <c r="D28" s="41">
        <v>539.83</v>
      </c>
      <c r="E28" s="24">
        <f t="shared" si="0"/>
        <v>43.31244058806</v>
      </c>
      <c r="F28" s="24">
        <f t="shared" si="1"/>
        <v>26.65530899124</v>
      </c>
      <c r="G28" s="24">
        <f t="shared" si="2"/>
        <v>31.49848020904</v>
      </c>
      <c r="H28" s="24">
        <f t="shared" si="3"/>
        <v>50.0948312386</v>
      </c>
      <c r="I28" s="35"/>
    </row>
    <row r="29" ht="30" customHeight="1" spans="1:9">
      <c r="A29" s="20">
        <v>27</v>
      </c>
      <c r="B29" s="40" t="s">
        <v>548</v>
      </c>
      <c r="C29" s="41" t="s">
        <v>550</v>
      </c>
      <c r="D29" s="41">
        <v>305.34</v>
      </c>
      <c r="E29" s="24">
        <f t="shared" si="0"/>
        <v>24.49849139388</v>
      </c>
      <c r="F29" s="24">
        <f t="shared" si="1"/>
        <v>15.07684279752</v>
      </c>
      <c r="G29" s="24">
        <f t="shared" si="2"/>
        <v>17.81624946192</v>
      </c>
      <c r="H29" s="24">
        <f t="shared" si="3"/>
        <v>28.3347642228</v>
      </c>
      <c r="I29" s="35"/>
    </row>
    <row r="30" ht="30" customHeight="1" spans="1:9">
      <c r="A30" s="20">
        <v>28</v>
      </c>
      <c r="B30" s="40" t="s">
        <v>548</v>
      </c>
      <c r="C30" s="41" t="s">
        <v>551</v>
      </c>
      <c r="D30" s="41">
        <v>130.18</v>
      </c>
      <c r="E30" s="24">
        <f t="shared" si="0"/>
        <v>10.44479468676</v>
      </c>
      <c r="F30" s="24">
        <f t="shared" si="1"/>
        <v>6.42792754104</v>
      </c>
      <c r="G30" s="24">
        <f t="shared" si="2"/>
        <v>7.59585823984</v>
      </c>
      <c r="H30" s="24">
        <f t="shared" si="3"/>
        <v>12.0803681356</v>
      </c>
      <c r="I30" s="35"/>
    </row>
    <row r="31" ht="30" customHeight="1" spans="1:9">
      <c r="A31" s="20">
        <v>29</v>
      </c>
      <c r="B31" s="40" t="s">
        <v>548</v>
      </c>
      <c r="C31" s="41" t="s">
        <v>552</v>
      </c>
      <c r="D31" s="41">
        <v>230.59</v>
      </c>
      <c r="E31" s="24">
        <f t="shared" si="0"/>
        <v>18.50103861438</v>
      </c>
      <c r="F31" s="24">
        <f t="shared" si="1"/>
        <v>11.38589500452</v>
      </c>
      <c r="G31" s="24">
        <f t="shared" si="2"/>
        <v>13.45467008392</v>
      </c>
      <c r="H31" s="24">
        <f t="shared" si="3"/>
        <v>21.3981570778</v>
      </c>
      <c r="I31" s="35"/>
    </row>
    <row r="32" ht="30" customHeight="1" spans="1:9">
      <c r="A32" s="20">
        <v>30</v>
      </c>
      <c r="B32" s="40" t="s">
        <v>553</v>
      </c>
      <c r="C32" s="41" t="s">
        <v>554</v>
      </c>
      <c r="D32" s="41">
        <v>173.48</v>
      </c>
      <c r="E32" s="24">
        <f t="shared" si="0"/>
        <v>13.91890445736</v>
      </c>
      <c r="F32" s="24">
        <f t="shared" si="1"/>
        <v>8.56596151344</v>
      </c>
      <c r="G32" s="24">
        <f t="shared" si="2"/>
        <v>10.12236509024</v>
      </c>
      <c r="H32" s="24">
        <f t="shared" si="3"/>
        <v>16.0984964216</v>
      </c>
      <c r="I32" s="35"/>
    </row>
    <row r="33" ht="30" customHeight="1" spans="1:9">
      <c r="A33" s="20">
        <v>31</v>
      </c>
      <c r="B33" s="42" t="s">
        <v>555</v>
      </c>
      <c r="C33" s="43" t="s">
        <v>556</v>
      </c>
      <c r="D33" s="43">
        <v>390</v>
      </c>
      <c r="E33" s="24">
        <f t="shared" si="0"/>
        <v>31.29105798</v>
      </c>
      <c r="F33" s="24">
        <f t="shared" si="1"/>
        <v>19.25711892</v>
      </c>
      <c r="G33" s="24">
        <f t="shared" si="2"/>
        <v>22.75606632</v>
      </c>
      <c r="H33" s="24">
        <f t="shared" si="3"/>
        <v>36.1909938</v>
      </c>
      <c r="I33" s="35"/>
    </row>
    <row r="34" ht="30" customHeight="1" spans="1:9">
      <c r="A34" s="25">
        <v>32</v>
      </c>
      <c r="B34" s="44" t="s">
        <v>555</v>
      </c>
      <c r="C34" s="45" t="s">
        <v>557</v>
      </c>
      <c r="D34" s="45">
        <v>1585</v>
      </c>
      <c r="E34" s="29">
        <v>132</v>
      </c>
      <c r="F34" s="29">
        <v>75</v>
      </c>
      <c r="G34" s="29">
        <v>93</v>
      </c>
      <c r="H34" s="29">
        <v>148</v>
      </c>
      <c r="I34" s="35"/>
    </row>
    <row r="35" ht="30" customHeight="1" spans="1:9">
      <c r="A35" s="20">
        <v>33</v>
      </c>
      <c r="B35" s="42" t="s">
        <v>555</v>
      </c>
      <c r="C35" s="43" t="s">
        <v>558</v>
      </c>
      <c r="D35" s="43">
        <v>260.6</v>
      </c>
      <c r="E35" s="24">
        <f t="shared" si="0"/>
        <v>20.9088454092</v>
      </c>
      <c r="F35" s="24">
        <f t="shared" si="1"/>
        <v>12.8677056168</v>
      </c>
      <c r="G35" s="24">
        <f t="shared" si="2"/>
        <v>15.2057202128</v>
      </c>
      <c r="H35" s="24">
        <f t="shared" si="3"/>
        <v>24.183007652</v>
      </c>
      <c r="I35" s="35"/>
    </row>
    <row r="36" ht="40" customHeight="1" spans="1:9">
      <c r="A36" s="20">
        <v>34</v>
      </c>
      <c r="B36" s="42" t="s">
        <v>555</v>
      </c>
      <c r="C36" s="43" t="s">
        <v>559</v>
      </c>
      <c r="D36" s="43">
        <v>205</v>
      </c>
      <c r="E36" s="24">
        <f t="shared" si="0"/>
        <v>16.44786381</v>
      </c>
      <c r="F36" s="24">
        <f t="shared" si="1"/>
        <v>10.12233174</v>
      </c>
      <c r="G36" s="24">
        <f t="shared" si="2"/>
        <v>11.96152204</v>
      </c>
      <c r="H36" s="24">
        <f t="shared" si="3"/>
        <v>19.0234711</v>
      </c>
      <c r="I36" s="36"/>
    </row>
    <row r="37" ht="30" customHeight="1" spans="1:9">
      <c r="A37" s="20">
        <v>35</v>
      </c>
      <c r="B37" s="42" t="s">
        <v>555</v>
      </c>
      <c r="C37" s="43" t="s">
        <v>413</v>
      </c>
      <c r="D37" s="43">
        <v>739.32</v>
      </c>
      <c r="E37" s="24">
        <f t="shared" si="0"/>
        <v>59.31821791224</v>
      </c>
      <c r="F37" s="24">
        <f t="shared" si="1"/>
        <v>36.50557220496</v>
      </c>
      <c r="G37" s="24">
        <f t="shared" si="2"/>
        <v>43.13849987616</v>
      </c>
      <c r="H37" s="24">
        <f t="shared" si="3"/>
        <v>68.6069885544</v>
      </c>
      <c r="I37" s="19"/>
    </row>
    <row r="38" ht="30" customHeight="1" spans="1:9">
      <c r="A38" s="20">
        <v>36</v>
      </c>
      <c r="B38" s="42" t="s">
        <v>555</v>
      </c>
      <c r="C38" s="43" t="s">
        <v>530</v>
      </c>
      <c r="D38" s="43">
        <v>192</v>
      </c>
      <c r="E38" s="24">
        <f t="shared" si="0"/>
        <v>15.404828544</v>
      </c>
      <c r="F38" s="24">
        <f t="shared" si="1"/>
        <v>9.480427776</v>
      </c>
      <c r="G38" s="24">
        <f t="shared" si="2"/>
        <v>11.202986496</v>
      </c>
      <c r="H38" s="24">
        <f t="shared" si="3"/>
        <v>17.81710464</v>
      </c>
      <c r="I38" s="19"/>
    </row>
    <row r="39" ht="36" customHeight="1" spans="1:12">
      <c r="A39" s="30" t="s">
        <v>22</v>
      </c>
      <c r="B39" s="31"/>
      <c r="C39" s="31"/>
      <c r="D39" s="19">
        <f>SUM(D3:D38)</f>
        <v>12460.75</v>
      </c>
      <c r="E39" s="19">
        <v>1000</v>
      </c>
      <c r="F39" s="19">
        <v>615</v>
      </c>
      <c r="G39" s="19">
        <v>727</v>
      </c>
      <c r="H39" s="19">
        <v>1156</v>
      </c>
      <c r="I39" s="37"/>
      <c r="L39" t="s">
        <v>23</v>
      </c>
    </row>
    <row r="40" customFormat="1" ht="27" customHeight="1" spans="1:8">
      <c r="A40" s="32"/>
      <c r="B40" s="32"/>
      <c r="C40" s="32"/>
      <c r="D40" s="33"/>
      <c r="E40" s="34"/>
      <c r="F40" s="34"/>
      <c r="G40" s="34"/>
      <c r="H40" s="34"/>
    </row>
  </sheetData>
  <mergeCells count="3">
    <mergeCell ref="A1:I1"/>
    <mergeCell ref="A39:C39"/>
    <mergeCell ref="A40:D40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3"/>
  <sheetViews>
    <sheetView workbookViewId="0">
      <selection activeCell="F2" sqref="F2"/>
    </sheetView>
  </sheetViews>
  <sheetFormatPr defaultColWidth="9" defaultRowHeight="14.4"/>
  <cols>
    <col min="1" max="1" width="10.7777777777778" customWidth="1"/>
    <col min="2" max="2" width="19.1111111111111" customWidth="1"/>
    <col min="3" max="3" width="15.1111111111111" customWidth="1"/>
    <col min="4" max="8" width="20" customWidth="1"/>
    <col min="9" max="9" width="25.2222222222222" customWidth="1"/>
  </cols>
  <sheetData>
    <row r="1" ht="48" customHeight="1" spans="1:9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ht="39" customHeight="1" spans="1:9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19" t="s">
        <v>8</v>
      </c>
      <c r="I2" s="19" t="s">
        <v>9</v>
      </c>
    </row>
    <row r="3" ht="30" customHeight="1" spans="1:9">
      <c r="A3" s="20">
        <v>1</v>
      </c>
      <c r="B3" s="21" t="s">
        <v>560</v>
      </c>
      <c r="C3" s="22" t="s">
        <v>64</v>
      </c>
      <c r="D3" s="23">
        <v>911.92</v>
      </c>
      <c r="E3" s="24">
        <f>0.0802334822*D3</f>
        <v>73.166517087824</v>
      </c>
      <c r="F3" s="24">
        <f>0.049377228*D3</f>
        <v>45.02808175776</v>
      </c>
      <c r="G3" s="24">
        <f>0.058348888*D3</f>
        <v>53.20951794496</v>
      </c>
      <c r="H3" s="24">
        <f>0.09279742*D3</f>
        <v>84.6238232464</v>
      </c>
      <c r="I3" s="19"/>
    </row>
    <row r="4" ht="30" customHeight="1" spans="1:9">
      <c r="A4" s="20">
        <v>2</v>
      </c>
      <c r="B4" s="21" t="s">
        <v>561</v>
      </c>
      <c r="C4" s="22" t="s">
        <v>562</v>
      </c>
      <c r="D4" s="23">
        <v>1225.76</v>
      </c>
      <c r="E4" s="24">
        <f t="shared" ref="E4:E51" si="0">0.0802334822*D4</f>
        <v>98.346993141472</v>
      </c>
      <c r="F4" s="24">
        <f t="shared" ref="F4:F51" si="1">0.049377228*D4</f>
        <v>60.52463099328</v>
      </c>
      <c r="G4" s="24">
        <f t="shared" ref="G4:G51" si="2">0.058348888*D4</f>
        <v>71.52173295488</v>
      </c>
      <c r="H4" s="24">
        <f t="shared" ref="H4:H51" si="3">0.09279742*D4</f>
        <v>113.7473655392</v>
      </c>
      <c r="I4" s="19"/>
    </row>
    <row r="5" ht="30" customHeight="1" spans="1:9">
      <c r="A5" s="20">
        <v>3</v>
      </c>
      <c r="B5" s="21" t="s">
        <v>563</v>
      </c>
      <c r="C5" s="22" t="s">
        <v>564</v>
      </c>
      <c r="D5" s="23">
        <v>235</v>
      </c>
      <c r="E5" s="24">
        <f t="shared" si="0"/>
        <v>18.854868317</v>
      </c>
      <c r="F5" s="24">
        <f t="shared" si="1"/>
        <v>11.60364858</v>
      </c>
      <c r="G5" s="24">
        <f t="shared" si="2"/>
        <v>13.71198868</v>
      </c>
      <c r="H5" s="24">
        <f t="shared" si="3"/>
        <v>21.8073937</v>
      </c>
      <c r="I5" s="19"/>
    </row>
    <row r="6" ht="30" customHeight="1" spans="1:9">
      <c r="A6" s="20">
        <v>4</v>
      </c>
      <c r="B6" s="21" t="s">
        <v>565</v>
      </c>
      <c r="C6" s="22" t="s">
        <v>566</v>
      </c>
      <c r="D6" s="23">
        <v>288.68</v>
      </c>
      <c r="E6" s="24">
        <f t="shared" si="0"/>
        <v>23.161801641496</v>
      </c>
      <c r="F6" s="24">
        <f t="shared" si="1"/>
        <v>14.25421817904</v>
      </c>
      <c r="G6" s="24">
        <f t="shared" si="2"/>
        <v>16.84415698784</v>
      </c>
      <c r="H6" s="24">
        <f t="shared" si="3"/>
        <v>26.7887592056</v>
      </c>
      <c r="I6" s="19"/>
    </row>
    <row r="7" ht="30" customHeight="1" spans="1:9">
      <c r="A7" s="20">
        <v>5</v>
      </c>
      <c r="B7" s="21" t="s">
        <v>567</v>
      </c>
      <c r="C7" s="22" t="s">
        <v>568</v>
      </c>
      <c r="D7" s="23">
        <v>176.47</v>
      </c>
      <c r="E7" s="24">
        <f t="shared" si="0"/>
        <v>14.158802603834</v>
      </c>
      <c r="F7" s="24">
        <f t="shared" si="1"/>
        <v>8.71359942516</v>
      </c>
      <c r="G7" s="24">
        <f t="shared" si="2"/>
        <v>10.29682826536</v>
      </c>
      <c r="H7" s="24">
        <f t="shared" si="3"/>
        <v>16.3759607074</v>
      </c>
      <c r="I7" s="19"/>
    </row>
    <row r="8" ht="30" customHeight="1" spans="1:9">
      <c r="A8" s="20">
        <v>6</v>
      </c>
      <c r="B8" s="21" t="s">
        <v>569</v>
      </c>
      <c r="C8" s="22" t="s">
        <v>570</v>
      </c>
      <c r="D8" s="23">
        <v>132.38</v>
      </c>
      <c r="E8" s="24">
        <f t="shared" si="0"/>
        <v>10.621308373636</v>
      </c>
      <c r="F8" s="24">
        <f t="shared" si="1"/>
        <v>6.53655744264</v>
      </c>
      <c r="G8" s="24">
        <f t="shared" si="2"/>
        <v>7.72422579344</v>
      </c>
      <c r="H8" s="24">
        <f t="shared" si="3"/>
        <v>12.2845224596</v>
      </c>
      <c r="I8" s="19"/>
    </row>
    <row r="9" ht="30" customHeight="1" spans="1:9">
      <c r="A9" s="20">
        <v>7</v>
      </c>
      <c r="B9" s="21" t="s">
        <v>569</v>
      </c>
      <c r="C9" s="22" t="s">
        <v>571</v>
      </c>
      <c r="D9" s="23">
        <v>203.55</v>
      </c>
      <c r="E9" s="24">
        <f t="shared" si="0"/>
        <v>16.33152530181</v>
      </c>
      <c r="F9" s="24">
        <f t="shared" si="1"/>
        <v>10.0507347594</v>
      </c>
      <c r="G9" s="24">
        <f t="shared" si="2"/>
        <v>11.8769161524</v>
      </c>
      <c r="H9" s="24">
        <f t="shared" si="3"/>
        <v>18.888914841</v>
      </c>
      <c r="I9" s="19"/>
    </row>
    <row r="10" ht="30" customHeight="1" spans="1:9">
      <c r="A10" s="20">
        <v>8</v>
      </c>
      <c r="B10" s="21" t="s">
        <v>572</v>
      </c>
      <c r="C10" s="22" t="s">
        <v>573</v>
      </c>
      <c r="D10" s="23">
        <v>553.5</v>
      </c>
      <c r="E10" s="24">
        <f t="shared" si="0"/>
        <v>44.4092323977</v>
      </c>
      <c r="F10" s="24">
        <f t="shared" si="1"/>
        <v>27.330295698</v>
      </c>
      <c r="G10" s="24">
        <f t="shared" si="2"/>
        <v>32.296109508</v>
      </c>
      <c r="H10" s="24">
        <f t="shared" si="3"/>
        <v>51.36337197</v>
      </c>
      <c r="I10" s="19"/>
    </row>
    <row r="11" ht="30" customHeight="1" spans="1:9">
      <c r="A11" s="20">
        <v>9</v>
      </c>
      <c r="B11" s="21" t="s">
        <v>572</v>
      </c>
      <c r="C11" s="22" t="s">
        <v>574</v>
      </c>
      <c r="D11" s="23">
        <v>240.52</v>
      </c>
      <c r="E11" s="24">
        <f t="shared" si="0"/>
        <v>19.297757138744</v>
      </c>
      <c r="F11" s="24">
        <f t="shared" si="1"/>
        <v>11.87621087856</v>
      </c>
      <c r="G11" s="24">
        <f t="shared" si="2"/>
        <v>14.03407454176</v>
      </c>
      <c r="H11" s="24">
        <f t="shared" si="3"/>
        <v>22.3196354584</v>
      </c>
      <c r="I11" s="19"/>
    </row>
    <row r="12" ht="30" customHeight="1" spans="1:9">
      <c r="A12" s="20">
        <v>10</v>
      </c>
      <c r="B12" s="21" t="s">
        <v>572</v>
      </c>
      <c r="C12" s="22" t="s">
        <v>575</v>
      </c>
      <c r="D12" s="23">
        <v>290.83</v>
      </c>
      <c r="E12" s="24">
        <f t="shared" si="0"/>
        <v>23.334303628226</v>
      </c>
      <c r="F12" s="24">
        <f t="shared" si="1"/>
        <v>14.36037921924</v>
      </c>
      <c r="G12" s="24">
        <f t="shared" si="2"/>
        <v>16.96960709704</v>
      </c>
      <c r="H12" s="24">
        <f t="shared" si="3"/>
        <v>26.9882736586</v>
      </c>
      <c r="I12" s="19"/>
    </row>
    <row r="13" ht="30" customHeight="1" spans="1:9">
      <c r="A13" s="20">
        <v>11</v>
      </c>
      <c r="B13" s="21" t="s">
        <v>572</v>
      </c>
      <c r="C13" s="22" t="s">
        <v>576</v>
      </c>
      <c r="D13" s="23">
        <v>296.05</v>
      </c>
      <c r="E13" s="24">
        <f t="shared" si="0"/>
        <v>23.75312240531</v>
      </c>
      <c r="F13" s="24">
        <f t="shared" si="1"/>
        <v>14.6181283494</v>
      </c>
      <c r="G13" s="24">
        <f t="shared" si="2"/>
        <v>17.2741882924</v>
      </c>
      <c r="H13" s="24">
        <f t="shared" si="3"/>
        <v>27.472676191</v>
      </c>
      <c r="I13" s="19"/>
    </row>
    <row r="14" ht="30" customHeight="1" spans="1:9">
      <c r="A14" s="20">
        <v>12</v>
      </c>
      <c r="B14" s="21" t="s">
        <v>577</v>
      </c>
      <c r="C14" s="22" t="s">
        <v>578</v>
      </c>
      <c r="D14" s="23">
        <v>646.82</v>
      </c>
      <c r="E14" s="24">
        <f t="shared" si="0"/>
        <v>51.896620956604</v>
      </c>
      <c r="F14" s="24">
        <f t="shared" si="1"/>
        <v>31.93817861496</v>
      </c>
      <c r="G14" s="24">
        <f t="shared" si="2"/>
        <v>37.74122773616</v>
      </c>
      <c r="H14" s="24">
        <f t="shared" si="3"/>
        <v>60.0232272044</v>
      </c>
      <c r="I14" s="19"/>
    </row>
    <row r="15" ht="30" customHeight="1" spans="1:9">
      <c r="A15" s="20">
        <v>13</v>
      </c>
      <c r="B15" s="21" t="s">
        <v>577</v>
      </c>
      <c r="C15" s="22" t="s">
        <v>579</v>
      </c>
      <c r="D15" s="23">
        <v>322.63</v>
      </c>
      <c r="E15" s="24">
        <f t="shared" si="0"/>
        <v>25.885728362186</v>
      </c>
      <c r="F15" s="24">
        <f t="shared" si="1"/>
        <v>15.93057506964</v>
      </c>
      <c r="G15" s="24">
        <f t="shared" si="2"/>
        <v>18.82510173544</v>
      </c>
      <c r="H15" s="24">
        <f t="shared" si="3"/>
        <v>29.9392316146</v>
      </c>
      <c r="I15" s="19"/>
    </row>
    <row r="16" ht="30" customHeight="1" spans="1:9">
      <c r="A16" s="20">
        <v>14</v>
      </c>
      <c r="B16" s="21" t="s">
        <v>580</v>
      </c>
      <c r="C16" s="22" t="s">
        <v>581</v>
      </c>
      <c r="D16" s="23">
        <v>163.89</v>
      </c>
      <c r="E16" s="24">
        <f t="shared" si="0"/>
        <v>13.149465397758</v>
      </c>
      <c r="F16" s="24">
        <f t="shared" si="1"/>
        <v>8.09243389692</v>
      </c>
      <c r="G16" s="24">
        <f t="shared" si="2"/>
        <v>9.56279925432</v>
      </c>
      <c r="H16" s="24">
        <f t="shared" si="3"/>
        <v>15.2085691638</v>
      </c>
      <c r="I16" s="19"/>
    </row>
    <row r="17" ht="30" customHeight="1" spans="1:9">
      <c r="A17" s="20">
        <v>15</v>
      </c>
      <c r="B17" s="21" t="s">
        <v>580</v>
      </c>
      <c r="C17" s="22" t="s">
        <v>341</v>
      </c>
      <c r="D17" s="23">
        <v>290</v>
      </c>
      <c r="E17" s="24">
        <f t="shared" si="0"/>
        <v>23.267709838</v>
      </c>
      <c r="F17" s="24">
        <f t="shared" si="1"/>
        <v>14.31939612</v>
      </c>
      <c r="G17" s="24">
        <f t="shared" si="2"/>
        <v>16.92117752</v>
      </c>
      <c r="H17" s="24">
        <f t="shared" si="3"/>
        <v>26.9112518</v>
      </c>
      <c r="I17" s="19"/>
    </row>
    <row r="18" ht="30" customHeight="1" spans="1:9">
      <c r="A18" s="20">
        <v>16</v>
      </c>
      <c r="B18" s="21" t="s">
        <v>580</v>
      </c>
      <c r="C18" s="22" t="s">
        <v>582</v>
      </c>
      <c r="D18" s="23">
        <v>146.36</v>
      </c>
      <c r="E18" s="24">
        <f t="shared" si="0"/>
        <v>11.742972454792</v>
      </c>
      <c r="F18" s="24">
        <f t="shared" si="1"/>
        <v>7.22685109008</v>
      </c>
      <c r="G18" s="24">
        <f t="shared" si="2"/>
        <v>8.53994324768</v>
      </c>
      <c r="H18" s="24">
        <f t="shared" si="3"/>
        <v>13.5818303912</v>
      </c>
      <c r="I18" s="19"/>
    </row>
    <row r="19" ht="30" customHeight="1" spans="1:9">
      <c r="A19" s="20">
        <v>17</v>
      </c>
      <c r="B19" s="21" t="s">
        <v>580</v>
      </c>
      <c r="C19" s="22" t="s">
        <v>449</v>
      </c>
      <c r="D19" s="23">
        <v>165.5</v>
      </c>
      <c r="E19" s="24">
        <f t="shared" si="0"/>
        <v>13.2786413041</v>
      </c>
      <c r="F19" s="24">
        <f t="shared" si="1"/>
        <v>8.171931234</v>
      </c>
      <c r="G19" s="24">
        <f t="shared" si="2"/>
        <v>9.656740964</v>
      </c>
      <c r="H19" s="24">
        <f t="shared" si="3"/>
        <v>15.35797301</v>
      </c>
      <c r="I19" s="19"/>
    </row>
    <row r="20" ht="30" customHeight="1" spans="1:9">
      <c r="A20" s="20">
        <v>18</v>
      </c>
      <c r="B20" s="21" t="s">
        <v>583</v>
      </c>
      <c r="C20" s="22" t="s">
        <v>584</v>
      </c>
      <c r="D20" s="23">
        <v>289.9</v>
      </c>
      <c r="E20" s="24">
        <f t="shared" si="0"/>
        <v>23.25968648978</v>
      </c>
      <c r="F20" s="24">
        <f t="shared" si="1"/>
        <v>14.3144583972</v>
      </c>
      <c r="G20" s="24">
        <f t="shared" si="2"/>
        <v>16.9153426312</v>
      </c>
      <c r="H20" s="24">
        <f t="shared" si="3"/>
        <v>26.901972058</v>
      </c>
      <c r="I20" s="19"/>
    </row>
    <row r="21" ht="30" customHeight="1" spans="1:9">
      <c r="A21" s="20">
        <v>19</v>
      </c>
      <c r="B21" s="21" t="s">
        <v>583</v>
      </c>
      <c r="C21" s="22" t="s">
        <v>585</v>
      </c>
      <c r="D21" s="23">
        <v>180</v>
      </c>
      <c r="E21" s="24">
        <f t="shared" si="0"/>
        <v>14.442026796</v>
      </c>
      <c r="F21" s="24">
        <f t="shared" si="1"/>
        <v>8.88790104</v>
      </c>
      <c r="G21" s="24">
        <f t="shared" si="2"/>
        <v>10.50279984</v>
      </c>
      <c r="H21" s="24">
        <f t="shared" si="3"/>
        <v>16.7035356</v>
      </c>
      <c r="I21" s="19"/>
    </row>
    <row r="22" ht="30" customHeight="1" spans="1:9">
      <c r="A22" s="20">
        <v>20</v>
      </c>
      <c r="B22" s="21" t="s">
        <v>583</v>
      </c>
      <c r="C22" s="22" t="s">
        <v>586</v>
      </c>
      <c r="D22" s="23">
        <v>250</v>
      </c>
      <c r="E22" s="24">
        <f t="shared" si="0"/>
        <v>20.05837055</v>
      </c>
      <c r="F22" s="24">
        <f t="shared" si="1"/>
        <v>12.344307</v>
      </c>
      <c r="G22" s="24">
        <f t="shared" si="2"/>
        <v>14.587222</v>
      </c>
      <c r="H22" s="24">
        <f t="shared" si="3"/>
        <v>23.199355</v>
      </c>
      <c r="I22" s="19"/>
    </row>
    <row r="23" ht="30" customHeight="1" spans="1:9">
      <c r="A23" s="20">
        <v>21</v>
      </c>
      <c r="B23" s="21" t="s">
        <v>583</v>
      </c>
      <c r="C23" s="22" t="s">
        <v>587</v>
      </c>
      <c r="D23" s="23">
        <v>145</v>
      </c>
      <c r="E23" s="24">
        <f t="shared" si="0"/>
        <v>11.633854919</v>
      </c>
      <c r="F23" s="24">
        <f t="shared" si="1"/>
        <v>7.15969806</v>
      </c>
      <c r="G23" s="24">
        <f t="shared" si="2"/>
        <v>8.46058876</v>
      </c>
      <c r="H23" s="24">
        <f t="shared" si="3"/>
        <v>13.4556259</v>
      </c>
      <c r="I23" s="19"/>
    </row>
    <row r="24" ht="30" customHeight="1" spans="1:9">
      <c r="A24" s="20">
        <v>22</v>
      </c>
      <c r="B24" s="21" t="s">
        <v>583</v>
      </c>
      <c r="C24" s="22" t="s">
        <v>588</v>
      </c>
      <c r="D24" s="23">
        <v>100</v>
      </c>
      <c r="E24" s="24">
        <f t="shared" si="0"/>
        <v>8.02334822</v>
      </c>
      <c r="F24" s="24">
        <f t="shared" si="1"/>
        <v>4.9377228</v>
      </c>
      <c r="G24" s="24">
        <f t="shared" si="2"/>
        <v>5.8348888</v>
      </c>
      <c r="H24" s="24">
        <f t="shared" si="3"/>
        <v>9.279742</v>
      </c>
      <c r="I24" s="19"/>
    </row>
    <row r="25" ht="30" customHeight="1" spans="1:9">
      <c r="A25" s="20">
        <v>23</v>
      </c>
      <c r="B25" s="21" t="s">
        <v>583</v>
      </c>
      <c r="C25" s="22" t="s">
        <v>589</v>
      </c>
      <c r="D25" s="23">
        <v>197.1</v>
      </c>
      <c r="E25" s="24">
        <f t="shared" si="0"/>
        <v>15.81401934162</v>
      </c>
      <c r="F25" s="24">
        <f t="shared" si="1"/>
        <v>9.7322516388</v>
      </c>
      <c r="G25" s="24">
        <f t="shared" si="2"/>
        <v>11.5005658248</v>
      </c>
      <c r="H25" s="24">
        <f t="shared" si="3"/>
        <v>18.290371482</v>
      </c>
      <c r="I25" s="19"/>
    </row>
    <row r="26" ht="30" customHeight="1" spans="1:9">
      <c r="A26" s="20">
        <v>24</v>
      </c>
      <c r="B26" s="21" t="s">
        <v>583</v>
      </c>
      <c r="C26" s="22" t="s">
        <v>590</v>
      </c>
      <c r="D26" s="23">
        <v>207</v>
      </c>
      <c r="E26" s="24">
        <f t="shared" si="0"/>
        <v>16.6083308154</v>
      </c>
      <c r="F26" s="24">
        <f t="shared" si="1"/>
        <v>10.221086196</v>
      </c>
      <c r="G26" s="24">
        <f t="shared" si="2"/>
        <v>12.078219816</v>
      </c>
      <c r="H26" s="24">
        <f t="shared" si="3"/>
        <v>19.20906594</v>
      </c>
      <c r="I26" s="19"/>
    </row>
    <row r="27" ht="30" customHeight="1" spans="1:9">
      <c r="A27" s="20">
        <v>25</v>
      </c>
      <c r="B27" s="21" t="s">
        <v>583</v>
      </c>
      <c r="C27" s="22" t="s">
        <v>591</v>
      </c>
      <c r="D27" s="23">
        <v>1198</v>
      </c>
      <c r="E27" s="24">
        <f t="shared" si="0"/>
        <v>96.1197116756</v>
      </c>
      <c r="F27" s="24">
        <f t="shared" si="1"/>
        <v>59.153919144</v>
      </c>
      <c r="G27" s="24">
        <f t="shared" si="2"/>
        <v>69.901967824</v>
      </c>
      <c r="H27" s="24">
        <f t="shared" si="3"/>
        <v>111.17130916</v>
      </c>
      <c r="I27" s="19"/>
    </row>
    <row r="28" ht="30" customHeight="1" spans="1:9">
      <c r="A28" s="20">
        <v>26</v>
      </c>
      <c r="B28" s="21" t="s">
        <v>583</v>
      </c>
      <c r="C28" s="22" t="s">
        <v>592</v>
      </c>
      <c r="D28" s="23">
        <v>177.2</v>
      </c>
      <c r="E28" s="24">
        <f t="shared" si="0"/>
        <v>14.21737304584</v>
      </c>
      <c r="F28" s="24">
        <f t="shared" si="1"/>
        <v>8.7496448016</v>
      </c>
      <c r="G28" s="24">
        <f t="shared" si="2"/>
        <v>10.3394229536</v>
      </c>
      <c r="H28" s="24">
        <f t="shared" si="3"/>
        <v>16.443702824</v>
      </c>
      <c r="I28" s="19"/>
    </row>
    <row r="29" ht="30" customHeight="1" spans="1:9">
      <c r="A29" s="20">
        <v>27</v>
      </c>
      <c r="B29" s="21" t="s">
        <v>583</v>
      </c>
      <c r="C29" s="22" t="s">
        <v>593</v>
      </c>
      <c r="D29" s="23">
        <v>142</v>
      </c>
      <c r="E29" s="24">
        <f t="shared" si="0"/>
        <v>11.3931544724</v>
      </c>
      <c r="F29" s="24">
        <f t="shared" si="1"/>
        <v>7.011566376</v>
      </c>
      <c r="G29" s="24">
        <f t="shared" si="2"/>
        <v>8.285542096</v>
      </c>
      <c r="H29" s="24">
        <f t="shared" si="3"/>
        <v>13.17723364</v>
      </c>
      <c r="I29" s="19"/>
    </row>
    <row r="30" ht="30" customHeight="1" spans="1:9">
      <c r="A30" s="20">
        <v>28</v>
      </c>
      <c r="B30" s="21" t="s">
        <v>583</v>
      </c>
      <c r="C30" s="22" t="s">
        <v>594</v>
      </c>
      <c r="D30" s="23">
        <v>160</v>
      </c>
      <c r="E30" s="24">
        <f t="shared" si="0"/>
        <v>12.837357152</v>
      </c>
      <c r="F30" s="24">
        <f t="shared" si="1"/>
        <v>7.90035648</v>
      </c>
      <c r="G30" s="24">
        <f t="shared" si="2"/>
        <v>9.33582208</v>
      </c>
      <c r="H30" s="24">
        <f t="shared" si="3"/>
        <v>14.8475872</v>
      </c>
      <c r="I30" s="19"/>
    </row>
    <row r="31" ht="30" customHeight="1" spans="1:9">
      <c r="A31" s="20">
        <v>29</v>
      </c>
      <c r="B31" s="21" t="s">
        <v>583</v>
      </c>
      <c r="C31" s="22" t="s">
        <v>595</v>
      </c>
      <c r="D31" s="23">
        <v>158</v>
      </c>
      <c r="E31" s="24">
        <f t="shared" si="0"/>
        <v>12.6768901876</v>
      </c>
      <c r="F31" s="24">
        <f t="shared" si="1"/>
        <v>7.801602024</v>
      </c>
      <c r="G31" s="24">
        <f t="shared" si="2"/>
        <v>9.219124304</v>
      </c>
      <c r="H31" s="24">
        <f t="shared" si="3"/>
        <v>14.66199236</v>
      </c>
      <c r="I31" s="19"/>
    </row>
    <row r="32" ht="30" customHeight="1" spans="1:9">
      <c r="A32" s="20">
        <v>30</v>
      </c>
      <c r="B32" s="21" t="s">
        <v>583</v>
      </c>
      <c r="C32" s="22" t="s">
        <v>596</v>
      </c>
      <c r="D32" s="23">
        <v>124</v>
      </c>
      <c r="E32" s="24">
        <f t="shared" si="0"/>
        <v>9.9489517928</v>
      </c>
      <c r="F32" s="24">
        <f t="shared" si="1"/>
        <v>6.122776272</v>
      </c>
      <c r="G32" s="24">
        <f t="shared" si="2"/>
        <v>7.235262112</v>
      </c>
      <c r="H32" s="24">
        <f t="shared" si="3"/>
        <v>11.50688008</v>
      </c>
      <c r="I32" s="19"/>
    </row>
    <row r="33" ht="30" customHeight="1" spans="1:9">
      <c r="A33" s="20">
        <v>31</v>
      </c>
      <c r="B33" s="21" t="s">
        <v>583</v>
      </c>
      <c r="C33" s="22" t="s">
        <v>597</v>
      </c>
      <c r="D33" s="23">
        <v>101</v>
      </c>
      <c r="E33" s="24">
        <f t="shared" si="0"/>
        <v>8.1035817022</v>
      </c>
      <c r="F33" s="24">
        <f t="shared" si="1"/>
        <v>4.987100028</v>
      </c>
      <c r="G33" s="24">
        <f t="shared" si="2"/>
        <v>5.893237688</v>
      </c>
      <c r="H33" s="24">
        <f t="shared" si="3"/>
        <v>9.37253942</v>
      </c>
      <c r="I33" s="19"/>
    </row>
    <row r="34" ht="30" customHeight="1" spans="1:9">
      <c r="A34" s="20">
        <v>32</v>
      </c>
      <c r="B34" s="21" t="s">
        <v>583</v>
      </c>
      <c r="C34" s="22" t="s">
        <v>598</v>
      </c>
      <c r="D34" s="23">
        <v>290</v>
      </c>
      <c r="E34" s="24">
        <f t="shared" si="0"/>
        <v>23.267709838</v>
      </c>
      <c r="F34" s="24">
        <f t="shared" si="1"/>
        <v>14.31939612</v>
      </c>
      <c r="G34" s="24">
        <f t="shared" si="2"/>
        <v>16.92117752</v>
      </c>
      <c r="H34" s="24">
        <f t="shared" si="3"/>
        <v>26.9112518</v>
      </c>
      <c r="I34" s="19"/>
    </row>
    <row r="35" ht="30" customHeight="1" spans="1:9">
      <c r="A35" s="20">
        <v>33</v>
      </c>
      <c r="B35" s="21" t="s">
        <v>599</v>
      </c>
      <c r="C35" s="22" t="s">
        <v>600</v>
      </c>
      <c r="D35" s="23">
        <v>420</v>
      </c>
      <c r="E35" s="24">
        <f t="shared" si="0"/>
        <v>33.698062524</v>
      </c>
      <c r="F35" s="24">
        <f t="shared" si="1"/>
        <v>20.73843576</v>
      </c>
      <c r="G35" s="24">
        <f t="shared" si="2"/>
        <v>24.50653296</v>
      </c>
      <c r="H35" s="24">
        <f t="shared" si="3"/>
        <v>38.9749164</v>
      </c>
      <c r="I35" s="19"/>
    </row>
    <row r="36" ht="30" customHeight="1" spans="1:9">
      <c r="A36" s="20">
        <v>34</v>
      </c>
      <c r="B36" s="21" t="s">
        <v>599</v>
      </c>
      <c r="C36" s="22" t="s">
        <v>601</v>
      </c>
      <c r="D36" s="23">
        <v>106</v>
      </c>
      <c r="E36" s="24">
        <f t="shared" si="0"/>
        <v>8.5047491132</v>
      </c>
      <c r="F36" s="24">
        <f t="shared" si="1"/>
        <v>5.233986168</v>
      </c>
      <c r="G36" s="24">
        <f t="shared" si="2"/>
        <v>6.184982128</v>
      </c>
      <c r="H36" s="24">
        <f t="shared" si="3"/>
        <v>9.83652652</v>
      </c>
      <c r="I36" s="19"/>
    </row>
    <row r="37" ht="30" customHeight="1" spans="1:9">
      <c r="A37" s="20">
        <v>35</v>
      </c>
      <c r="B37" s="21" t="s">
        <v>599</v>
      </c>
      <c r="C37" s="22" t="s">
        <v>602</v>
      </c>
      <c r="D37" s="23">
        <v>280</v>
      </c>
      <c r="E37" s="24">
        <f t="shared" si="0"/>
        <v>22.465375016</v>
      </c>
      <c r="F37" s="24">
        <f t="shared" si="1"/>
        <v>13.82562384</v>
      </c>
      <c r="G37" s="24">
        <f t="shared" si="2"/>
        <v>16.33768864</v>
      </c>
      <c r="H37" s="24">
        <f t="shared" si="3"/>
        <v>25.9832776</v>
      </c>
      <c r="I37" s="19"/>
    </row>
    <row r="38" ht="30" customHeight="1" spans="1:9">
      <c r="A38" s="20">
        <v>36</v>
      </c>
      <c r="B38" s="21" t="s">
        <v>603</v>
      </c>
      <c r="C38" s="22" t="s">
        <v>604</v>
      </c>
      <c r="D38" s="23">
        <v>179.42</v>
      </c>
      <c r="E38" s="24">
        <f t="shared" si="0"/>
        <v>14.395491376324</v>
      </c>
      <c r="F38" s="24">
        <f t="shared" si="1"/>
        <v>8.85926224776</v>
      </c>
      <c r="G38" s="24">
        <f t="shared" si="2"/>
        <v>10.46895748496</v>
      </c>
      <c r="H38" s="24">
        <f t="shared" si="3"/>
        <v>16.6497130964</v>
      </c>
      <c r="I38" s="19"/>
    </row>
    <row r="39" ht="30" customHeight="1" spans="1:9">
      <c r="A39" s="20">
        <v>37</v>
      </c>
      <c r="B39" s="21" t="s">
        <v>603</v>
      </c>
      <c r="C39" s="22" t="s">
        <v>533</v>
      </c>
      <c r="D39" s="23">
        <v>1210</v>
      </c>
      <c r="E39" s="24">
        <f t="shared" si="0"/>
        <v>97.082513462</v>
      </c>
      <c r="F39" s="24">
        <f t="shared" si="1"/>
        <v>59.74644588</v>
      </c>
      <c r="G39" s="24">
        <f t="shared" si="2"/>
        <v>70.60215448</v>
      </c>
      <c r="H39" s="24">
        <f t="shared" si="3"/>
        <v>112.2848782</v>
      </c>
      <c r="I39" s="19"/>
    </row>
    <row r="40" ht="30" customHeight="1" spans="1:9">
      <c r="A40" s="20">
        <v>38</v>
      </c>
      <c r="B40" s="21" t="s">
        <v>603</v>
      </c>
      <c r="C40" s="22" t="s">
        <v>605</v>
      </c>
      <c r="D40" s="23">
        <v>202.64</v>
      </c>
      <c r="E40" s="24">
        <f t="shared" si="0"/>
        <v>16.258512833008</v>
      </c>
      <c r="F40" s="24">
        <f t="shared" si="1"/>
        <v>10.00580148192</v>
      </c>
      <c r="G40" s="24">
        <f t="shared" si="2"/>
        <v>11.82381866432</v>
      </c>
      <c r="H40" s="24">
        <f t="shared" si="3"/>
        <v>18.8044691888</v>
      </c>
      <c r="I40" s="19"/>
    </row>
    <row r="41" ht="30" customHeight="1" spans="1:9">
      <c r="A41" s="20">
        <v>39</v>
      </c>
      <c r="B41" s="21" t="s">
        <v>603</v>
      </c>
      <c r="C41" s="22" t="s">
        <v>606</v>
      </c>
      <c r="D41" s="23">
        <v>140</v>
      </c>
      <c r="E41" s="24">
        <f t="shared" si="0"/>
        <v>11.232687508</v>
      </c>
      <c r="F41" s="24">
        <f t="shared" si="1"/>
        <v>6.91281192</v>
      </c>
      <c r="G41" s="24">
        <f t="shared" si="2"/>
        <v>8.16884432</v>
      </c>
      <c r="H41" s="24">
        <f t="shared" si="3"/>
        <v>12.9916388</v>
      </c>
      <c r="I41" s="19"/>
    </row>
    <row r="42" ht="30" customHeight="1" spans="1:9">
      <c r="A42" s="20">
        <v>40</v>
      </c>
      <c r="B42" s="21" t="s">
        <v>603</v>
      </c>
      <c r="C42" s="22" t="s">
        <v>607</v>
      </c>
      <c r="D42" s="23">
        <v>158.7</v>
      </c>
      <c r="E42" s="24">
        <f t="shared" si="0"/>
        <v>12.73305362514</v>
      </c>
      <c r="F42" s="24">
        <f t="shared" si="1"/>
        <v>7.8361660836</v>
      </c>
      <c r="G42" s="24">
        <f t="shared" si="2"/>
        <v>9.2599685256</v>
      </c>
      <c r="H42" s="24">
        <f t="shared" si="3"/>
        <v>14.726950554</v>
      </c>
      <c r="I42" s="19"/>
    </row>
    <row r="43" ht="30" customHeight="1" spans="1:9">
      <c r="A43" s="20">
        <v>41</v>
      </c>
      <c r="B43" s="21" t="s">
        <v>603</v>
      </c>
      <c r="C43" s="22" t="s">
        <v>608</v>
      </c>
      <c r="D43" s="23">
        <v>155</v>
      </c>
      <c r="E43" s="24">
        <f t="shared" si="0"/>
        <v>12.436189741</v>
      </c>
      <c r="F43" s="24">
        <f t="shared" si="1"/>
        <v>7.65347034</v>
      </c>
      <c r="G43" s="24">
        <f t="shared" si="2"/>
        <v>9.04407764</v>
      </c>
      <c r="H43" s="24">
        <f t="shared" si="3"/>
        <v>14.3836001</v>
      </c>
      <c r="I43" s="19"/>
    </row>
    <row r="44" ht="30" customHeight="1" spans="1:9">
      <c r="A44" s="20">
        <v>42</v>
      </c>
      <c r="B44" s="21" t="s">
        <v>603</v>
      </c>
      <c r="C44" s="22" t="s">
        <v>609</v>
      </c>
      <c r="D44" s="23">
        <v>236</v>
      </c>
      <c r="E44" s="24">
        <f t="shared" si="0"/>
        <v>18.9351017992</v>
      </c>
      <c r="F44" s="24">
        <f t="shared" si="1"/>
        <v>11.653025808</v>
      </c>
      <c r="G44" s="24">
        <f t="shared" si="2"/>
        <v>13.770337568</v>
      </c>
      <c r="H44" s="24">
        <f t="shared" si="3"/>
        <v>21.90019112</v>
      </c>
      <c r="I44" s="19"/>
    </row>
    <row r="45" ht="30" customHeight="1" spans="1:9">
      <c r="A45" s="20">
        <v>43</v>
      </c>
      <c r="B45" s="21" t="s">
        <v>603</v>
      </c>
      <c r="C45" s="22" t="s">
        <v>530</v>
      </c>
      <c r="D45" s="23">
        <v>205.76</v>
      </c>
      <c r="E45" s="24">
        <f t="shared" si="0"/>
        <v>16.508841297472</v>
      </c>
      <c r="F45" s="24">
        <f t="shared" si="1"/>
        <v>10.15985843328</v>
      </c>
      <c r="G45" s="24">
        <f t="shared" si="2"/>
        <v>12.00586719488</v>
      </c>
      <c r="H45" s="24">
        <f t="shared" si="3"/>
        <v>19.0939971392</v>
      </c>
      <c r="I45" s="19"/>
    </row>
    <row r="46" ht="30" customHeight="1" spans="1:9">
      <c r="A46" s="20">
        <v>44</v>
      </c>
      <c r="B46" s="21" t="s">
        <v>603</v>
      </c>
      <c r="C46" s="22" t="s">
        <v>610</v>
      </c>
      <c r="D46" s="23">
        <v>1048</v>
      </c>
      <c r="E46" s="24">
        <f t="shared" si="0"/>
        <v>84.0846893456</v>
      </c>
      <c r="F46" s="24">
        <f t="shared" si="1"/>
        <v>51.747334944</v>
      </c>
      <c r="G46" s="24">
        <f t="shared" si="2"/>
        <v>61.149634624</v>
      </c>
      <c r="H46" s="24">
        <f t="shared" si="3"/>
        <v>97.25169616</v>
      </c>
      <c r="I46" s="19"/>
    </row>
    <row r="47" ht="30" customHeight="1" spans="1:9">
      <c r="A47" s="20">
        <v>45</v>
      </c>
      <c r="B47" s="21" t="s">
        <v>611</v>
      </c>
      <c r="C47" s="22" t="s">
        <v>612</v>
      </c>
      <c r="D47" s="23">
        <v>300</v>
      </c>
      <c r="E47" s="24">
        <f t="shared" si="0"/>
        <v>24.07004466</v>
      </c>
      <c r="F47" s="24">
        <f t="shared" si="1"/>
        <v>14.8131684</v>
      </c>
      <c r="G47" s="24">
        <f t="shared" si="2"/>
        <v>17.5046664</v>
      </c>
      <c r="H47" s="24">
        <f t="shared" si="3"/>
        <v>27.839226</v>
      </c>
      <c r="I47" s="19"/>
    </row>
    <row r="48" ht="30" customHeight="1" spans="1:9">
      <c r="A48" s="20">
        <v>46</v>
      </c>
      <c r="B48" s="21" t="s">
        <v>611</v>
      </c>
      <c r="C48" s="22" t="s">
        <v>613</v>
      </c>
      <c r="D48" s="23">
        <v>107.52</v>
      </c>
      <c r="E48" s="24">
        <f t="shared" si="0"/>
        <v>8.626704006144</v>
      </c>
      <c r="F48" s="24">
        <f t="shared" si="1"/>
        <v>5.30903955456</v>
      </c>
      <c r="G48" s="24">
        <f t="shared" si="2"/>
        <v>6.27367243776</v>
      </c>
      <c r="H48" s="24">
        <f t="shared" si="3"/>
        <v>9.9775785984</v>
      </c>
      <c r="I48" s="35"/>
    </row>
    <row r="49" ht="40" customHeight="1" spans="1:9">
      <c r="A49" s="20">
        <v>47</v>
      </c>
      <c r="B49" s="21" t="s">
        <v>611</v>
      </c>
      <c r="C49" s="22" t="s">
        <v>614</v>
      </c>
      <c r="D49" s="23">
        <v>277.48</v>
      </c>
      <c r="E49" s="24">
        <f t="shared" si="0"/>
        <v>22.263186640856</v>
      </c>
      <c r="F49" s="24">
        <f t="shared" si="1"/>
        <v>13.70119322544</v>
      </c>
      <c r="G49" s="24">
        <f t="shared" si="2"/>
        <v>16.19064944224</v>
      </c>
      <c r="H49" s="24">
        <f t="shared" si="3"/>
        <v>25.7494281016</v>
      </c>
      <c r="I49" s="36"/>
    </row>
    <row r="50" ht="30" customHeight="1" spans="1:9">
      <c r="A50" s="25">
        <v>48</v>
      </c>
      <c r="B50" s="26" t="s">
        <v>611</v>
      </c>
      <c r="C50" s="27" t="s">
        <v>615</v>
      </c>
      <c r="D50" s="28">
        <v>1228</v>
      </c>
      <c r="E50" s="29">
        <v>101</v>
      </c>
      <c r="F50" s="29">
        <v>59</v>
      </c>
      <c r="G50" s="29">
        <v>70</v>
      </c>
      <c r="H50" s="29">
        <v>116</v>
      </c>
      <c r="I50" s="19"/>
    </row>
    <row r="51" ht="30" customHeight="1" spans="1:9">
      <c r="A51" s="20">
        <v>49</v>
      </c>
      <c r="B51" s="21" t="s">
        <v>616</v>
      </c>
      <c r="C51" s="22" t="s">
        <v>505</v>
      </c>
      <c r="D51" s="23">
        <v>596</v>
      </c>
      <c r="E51" s="24">
        <f t="shared" si="0"/>
        <v>47.8191553912</v>
      </c>
      <c r="F51" s="24">
        <f t="shared" si="1"/>
        <v>29.428827888</v>
      </c>
      <c r="G51" s="24">
        <f t="shared" si="2"/>
        <v>34.775937248</v>
      </c>
      <c r="H51" s="24">
        <f t="shared" si="3"/>
        <v>55.30726232</v>
      </c>
      <c r="I51" s="19"/>
    </row>
    <row r="52" ht="36" customHeight="1" spans="1:12">
      <c r="A52" s="30" t="s">
        <v>22</v>
      </c>
      <c r="B52" s="31"/>
      <c r="C52" s="31"/>
      <c r="D52" s="19">
        <f>SUM(D3:D51)</f>
        <v>16859.58</v>
      </c>
      <c r="E52" s="19">
        <v>1353</v>
      </c>
      <c r="F52" s="19">
        <v>832</v>
      </c>
      <c r="G52" s="19">
        <v>984</v>
      </c>
      <c r="H52" s="19">
        <v>1565</v>
      </c>
      <c r="I52" s="37"/>
      <c r="L52" t="s">
        <v>23</v>
      </c>
    </row>
    <row r="53" customFormat="1" ht="27" customHeight="1" spans="1:8">
      <c r="A53" s="32"/>
      <c r="B53" s="32"/>
      <c r="C53" s="32"/>
      <c r="D53" s="33"/>
      <c r="E53" s="34"/>
      <c r="F53" s="34"/>
      <c r="G53" s="34"/>
      <c r="H53" s="34"/>
    </row>
  </sheetData>
  <mergeCells count="3">
    <mergeCell ref="A1:I1"/>
    <mergeCell ref="A52:C52"/>
    <mergeCell ref="A53:D53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O7" sqref="O7"/>
    </sheetView>
  </sheetViews>
  <sheetFormatPr defaultColWidth="8.73148148148148" defaultRowHeight="14.4"/>
  <cols>
    <col min="1" max="1" width="17.9074074074074" customWidth="1"/>
    <col min="2" max="2" width="12.6388888888889" customWidth="1"/>
    <col min="3" max="3" width="10.3333333333333" customWidth="1"/>
    <col min="4" max="4" width="3.22222222222222" customWidth="1"/>
    <col min="5" max="6" width="12.6388888888889" customWidth="1"/>
    <col min="7" max="7" width="9.11111111111111" customWidth="1"/>
    <col min="8" max="8" width="14.7777777777778" customWidth="1"/>
    <col min="9" max="9" width="14.5555555555556" customWidth="1"/>
    <col min="10" max="10" width="12.8888888888889" customWidth="1"/>
    <col min="11" max="11" width="14.4444444444444" customWidth="1"/>
  </cols>
  <sheetData>
    <row r="1" ht="24.7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67" customHeight="1" spans="1:12">
      <c r="A2" s="2" t="s">
        <v>617</v>
      </c>
      <c r="B2" s="2" t="s">
        <v>618</v>
      </c>
      <c r="C2" s="2"/>
      <c r="D2" s="2"/>
      <c r="E2" s="2" t="s">
        <v>619</v>
      </c>
      <c r="F2" s="2"/>
      <c r="G2" s="2"/>
      <c r="H2" s="2" t="s">
        <v>5</v>
      </c>
      <c r="I2" s="2" t="s">
        <v>6</v>
      </c>
      <c r="J2" s="2" t="s">
        <v>7</v>
      </c>
      <c r="K2" s="12" t="s">
        <v>8</v>
      </c>
      <c r="L2" s="13" t="s">
        <v>9</v>
      </c>
    </row>
    <row r="3" ht="21" customHeight="1" spans="1:12">
      <c r="A3" s="3" t="s">
        <v>620</v>
      </c>
      <c r="B3" s="4">
        <v>8</v>
      </c>
      <c r="C3" s="5"/>
      <c r="D3" s="6"/>
      <c r="E3" s="4">
        <v>2117.43</v>
      </c>
      <c r="F3" s="5"/>
      <c r="G3" s="6"/>
      <c r="H3" s="7">
        <f>0.080233482*E3</f>
        <v>169.88878179126</v>
      </c>
      <c r="I3" s="7">
        <f>0.049377228*E3</f>
        <v>104.55282388404</v>
      </c>
      <c r="J3" s="7">
        <f>0.058348888*E3</f>
        <v>123.54968591784</v>
      </c>
      <c r="K3" s="14">
        <f>0.09279742*E3</f>
        <v>196.4920410306</v>
      </c>
      <c r="L3" s="15"/>
    </row>
    <row r="4" ht="21" customHeight="1" spans="1:12">
      <c r="A4" s="3" t="s">
        <v>621</v>
      </c>
      <c r="B4" s="4">
        <v>28</v>
      </c>
      <c r="C4" s="5"/>
      <c r="D4" s="6"/>
      <c r="E4" s="4">
        <v>7456.14</v>
      </c>
      <c r="F4" s="5"/>
      <c r="G4" s="6"/>
      <c r="H4" s="7">
        <f t="shared" ref="H4:H15" si="0">0.080233482*E4</f>
        <v>598.23207447948</v>
      </c>
      <c r="I4" s="7">
        <f t="shared" ref="I4:I15" si="1">0.049377228*E4</f>
        <v>368.16352477992</v>
      </c>
      <c r="J4" s="7">
        <f t="shared" ref="J4:J15" si="2">0.058348888*E4</f>
        <v>435.05747777232</v>
      </c>
      <c r="K4" s="14">
        <f t="shared" ref="K4:K15" si="3">0.09279742*E4</f>
        <v>691.9105551588</v>
      </c>
      <c r="L4" s="15"/>
    </row>
    <row r="5" ht="21" customHeight="1" spans="1:12">
      <c r="A5" s="3" t="s">
        <v>622</v>
      </c>
      <c r="B5" s="4">
        <v>12</v>
      </c>
      <c r="C5" s="5"/>
      <c r="D5" s="6"/>
      <c r="E5" s="4">
        <v>2816.65</v>
      </c>
      <c r="F5" s="5"/>
      <c r="G5" s="6"/>
      <c r="H5" s="7">
        <f t="shared" si="0"/>
        <v>225.9896370753</v>
      </c>
      <c r="I5" s="7">
        <f t="shared" si="1"/>
        <v>139.0783692462</v>
      </c>
      <c r="J5" s="7">
        <f t="shared" si="2"/>
        <v>164.3483953852</v>
      </c>
      <c r="K5" s="14">
        <f t="shared" si="3"/>
        <v>261.377853043</v>
      </c>
      <c r="L5" s="15"/>
    </row>
    <row r="6" ht="21" customHeight="1" spans="1:12">
      <c r="A6" s="3" t="s">
        <v>623</v>
      </c>
      <c r="B6" s="4">
        <v>29</v>
      </c>
      <c r="C6" s="5"/>
      <c r="D6" s="6"/>
      <c r="E6" s="4">
        <v>9244.69</v>
      </c>
      <c r="F6" s="5"/>
      <c r="G6" s="6"/>
      <c r="H6" s="7">
        <f t="shared" si="0"/>
        <v>741.73366871058</v>
      </c>
      <c r="I6" s="7">
        <f t="shared" si="1"/>
        <v>456.47716591932</v>
      </c>
      <c r="J6" s="7">
        <f t="shared" si="2"/>
        <v>539.41738140472</v>
      </c>
      <c r="K6" s="14">
        <f t="shared" si="3"/>
        <v>857.8833806998</v>
      </c>
      <c r="L6" s="15"/>
    </row>
    <row r="7" ht="21" customHeight="1" spans="1:12">
      <c r="A7" s="3" t="s">
        <v>114</v>
      </c>
      <c r="B7" s="4">
        <v>30</v>
      </c>
      <c r="C7" s="5"/>
      <c r="D7" s="6"/>
      <c r="E7" s="4">
        <v>9636.28</v>
      </c>
      <c r="F7" s="5"/>
      <c r="G7" s="6"/>
      <c r="H7" s="7">
        <f t="shared" si="0"/>
        <v>773.15229792696</v>
      </c>
      <c r="I7" s="7">
        <f t="shared" si="1"/>
        <v>475.81279463184</v>
      </c>
      <c r="J7" s="7">
        <f t="shared" si="2"/>
        <v>562.26622245664</v>
      </c>
      <c r="K7" s="14">
        <f t="shared" si="3"/>
        <v>894.2219223976</v>
      </c>
      <c r="L7" s="15"/>
    </row>
    <row r="8" ht="21" customHeight="1" spans="1:12">
      <c r="A8" s="3" t="s">
        <v>624</v>
      </c>
      <c r="B8" s="4">
        <v>4</v>
      </c>
      <c r="C8" s="5"/>
      <c r="D8" s="6"/>
      <c r="E8" s="4">
        <v>1208.18</v>
      </c>
      <c r="F8" s="5"/>
      <c r="G8" s="6"/>
      <c r="H8" s="7">
        <f t="shared" si="0"/>
        <v>96.93648828276</v>
      </c>
      <c r="I8" s="7">
        <f t="shared" si="1"/>
        <v>59.65657932504</v>
      </c>
      <c r="J8" s="7">
        <f t="shared" si="2"/>
        <v>70.49595950384</v>
      </c>
      <c r="K8" s="14">
        <f t="shared" si="3"/>
        <v>112.1159868956</v>
      </c>
      <c r="L8" s="15"/>
    </row>
    <row r="9" ht="21" customHeight="1" spans="1:12">
      <c r="A9" s="3" t="s">
        <v>625</v>
      </c>
      <c r="B9" s="4">
        <v>15</v>
      </c>
      <c r="C9" s="5"/>
      <c r="D9" s="6"/>
      <c r="E9" s="4">
        <v>6531.03</v>
      </c>
      <c r="F9" s="5"/>
      <c r="G9" s="6"/>
      <c r="H9" s="7">
        <f t="shared" si="0"/>
        <v>524.00727794646</v>
      </c>
      <c r="I9" s="7">
        <f t="shared" si="1"/>
        <v>322.48415738484</v>
      </c>
      <c r="J9" s="7">
        <f t="shared" si="2"/>
        <v>381.07833799464</v>
      </c>
      <c r="K9" s="14">
        <f t="shared" si="3"/>
        <v>606.0627339426</v>
      </c>
      <c r="L9" s="15"/>
    </row>
    <row r="10" ht="21" customHeight="1" spans="1:12">
      <c r="A10" s="3" t="s">
        <v>626</v>
      </c>
      <c r="B10" s="4">
        <v>77</v>
      </c>
      <c r="C10" s="5"/>
      <c r="D10" s="6"/>
      <c r="E10" s="4">
        <v>25835.19</v>
      </c>
      <c r="F10" s="5"/>
      <c r="G10" s="6"/>
      <c r="H10" s="7">
        <f t="shared" si="0"/>
        <v>2072.84725183158</v>
      </c>
      <c r="I10" s="7">
        <f t="shared" si="1"/>
        <v>1275.67006705332</v>
      </c>
      <c r="J10" s="7">
        <f t="shared" si="2"/>
        <v>1507.45460776872</v>
      </c>
      <c r="K10" s="14">
        <f t="shared" si="3"/>
        <v>2397.4389772098</v>
      </c>
      <c r="L10" s="15"/>
    </row>
    <row r="11" ht="21" customHeight="1" spans="1:12">
      <c r="A11" s="3" t="s">
        <v>627</v>
      </c>
      <c r="B11" s="4">
        <v>43</v>
      </c>
      <c r="C11" s="5"/>
      <c r="D11" s="6"/>
      <c r="E11" s="4">
        <v>14179.87</v>
      </c>
      <c r="F11" s="5"/>
      <c r="G11" s="6"/>
      <c r="H11" s="7">
        <f t="shared" si="0"/>
        <v>1137.70034440734</v>
      </c>
      <c r="I11" s="7">
        <f t="shared" si="1"/>
        <v>700.16267400036</v>
      </c>
      <c r="J11" s="7">
        <f t="shared" si="2"/>
        <v>827.37964648456</v>
      </c>
      <c r="K11" s="14">
        <f t="shared" si="3"/>
        <v>1315.8553519354</v>
      </c>
      <c r="L11" s="15"/>
    </row>
    <row r="12" ht="21" customHeight="1" spans="1:12">
      <c r="A12" s="3" t="s">
        <v>628</v>
      </c>
      <c r="B12" s="4">
        <v>60</v>
      </c>
      <c r="C12" s="5"/>
      <c r="D12" s="6"/>
      <c r="E12" s="4">
        <v>22648.94</v>
      </c>
      <c r="F12" s="5"/>
      <c r="G12" s="6"/>
      <c r="H12" s="7">
        <f t="shared" si="0"/>
        <v>1817.20331980908</v>
      </c>
      <c r="I12" s="7">
        <f t="shared" si="1"/>
        <v>1118.34187433832</v>
      </c>
      <c r="J12" s="7">
        <f t="shared" si="2"/>
        <v>1321.54046337872</v>
      </c>
      <c r="K12" s="14">
        <f t="shared" si="3"/>
        <v>2101.7631977348</v>
      </c>
      <c r="L12" s="15"/>
    </row>
    <row r="13" ht="21" customHeight="1" spans="1:12">
      <c r="A13" s="8" t="s">
        <v>629</v>
      </c>
      <c r="B13" s="4">
        <v>114</v>
      </c>
      <c r="C13" s="5"/>
      <c r="D13" s="6"/>
      <c r="E13" s="4">
        <v>35195.24</v>
      </c>
      <c r="F13" s="5"/>
      <c r="G13" s="6"/>
      <c r="H13" s="9">
        <v>2823</v>
      </c>
      <c r="I13" s="9">
        <v>1739</v>
      </c>
      <c r="J13" s="9">
        <v>2055</v>
      </c>
      <c r="K13" s="16">
        <v>3267</v>
      </c>
      <c r="L13" s="15"/>
    </row>
    <row r="14" ht="21" customHeight="1" spans="1:12">
      <c r="A14" s="3" t="s">
        <v>630</v>
      </c>
      <c r="B14" s="4">
        <v>36</v>
      </c>
      <c r="C14" s="5"/>
      <c r="D14" s="6"/>
      <c r="E14" s="4">
        <v>12460.75</v>
      </c>
      <c r="F14" s="5"/>
      <c r="G14" s="6"/>
      <c r="H14" s="7">
        <f t="shared" si="0"/>
        <v>999.7693608315</v>
      </c>
      <c r="I14" s="7">
        <f t="shared" si="1"/>
        <v>615.277293801</v>
      </c>
      <c r="J14" s="7">
        <f t="shared" si="2"/>
        <v>727.070906146</v>
      </c>
      <c r="K14" s="14">
        <f t="shared" si="3"/>
        <v>1156.325451265</v>
      </c>
      <c r="L14" s="15"/>
    </row>
    <row r="15" ht="33" customHeight="1" spans="1:12">
      <c r="A15" s="3" t="s">
        <v>631</v>
      </c>
      <c r="B15" s="4">
        <v>49</v>
      </c>
      <c r="C15" s="5"/>
      <c r="D15" s="6"/>
      <c r="E15" s="4">
        <v>16859.58</v>
      </c>
      <c r="F15" s="5"/>
      <c r="G15" s="6"/>
      <c r="H15" s="7">
        <f t="shared" si="0"/>
        <v>1352.70280845756</v>
      </c>
      <c r="I15" s="7">
        <f t="shared" si="1"/>
        <v>832.47932564424</v>
      </c>
      <c r="J15" s="7">
        <f t="shared" si="2"/>
        <v>983.73774514704</v>
      </c>
      <c r="K15" s="14">
        <f t="shared" si="3"/>
        <v>1564.5255262836</v>
      </c>
      <c r="L15" s="15"/>
    </row>
    <row r="16" ht="21" customHeight="1" spans="1:12">
      <c r="A16" s="3" t="s">
        <v>632</v>
      </c>
      <c r="B16" s="10">
        <f>SUM(B3:B15)</f>
        <v>505</v>
      </c>
      <c r="C16" s="5"/>
      <c r="D16" s="6"/>
      <c r="E16" s="10">
        <f>SUM(E3:E15)</f>
        <v>166189.97</v>
      </c>
      <c r="F16" s="5"/>
      <c r="G16" s="6"/>
      <c r="H16" s="3">
        <v>13334</v>
      </c>
      <c r="I16" s="3">
        <v>8206</v>
      </c>
      <c r="J16" s="3">
        <v>9697</v>
      </c>
      <c r="K16" s="10">
        <v>15422</v>
      </c>
      <c r="L16" s="17"/>
    </row>
    <row r="17" spans="1:11">
      <c r="A17" s="11" t="s">
        <v>633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</row>
  </sheetData>
  <mergeCells count="32">
    <mergeCell ref="A1:K1"/>
    <mergeCell ref="B2:D2"/>
    <mergeCell ref="E2:G2"/>
    <mergeCell ref="B3:D3"/>
    <mergeCell ref="E3:G3"/>
    <mergeCell ref="B4:D4"/>
    <mergeCell ref="E4:G4"/>
    <mergeCell ref="B5:D5"/>
    <mergeCell ref="E5:G5"/>
    <mergeCell ref="B6:D6"/>
    <mergeCell ref="E6:G6"/>
    <mergeCell ref="B7:D7"/>
    <mergeCell ref="E7:G7"/>
    <mergeCell ref="B8:D8"/>
    <mergeCell ref="E8:G8"/>
    <mergeCell ref="B9:D9"/>
    <mergeCell ref="E9:G9"/>
    <mergeCell ref="B10:D10"/>
    <mergeCell ref="E10:G10"/>
    <mergeCell ref="B11:D11"/>
    <mergeCell ref="E11:G11"/>
    <mergeCell ref="B12:D12"/>
    <mergeCell ref="E12:G12"/>
    <mergeCell ref="B13:D13"/>
    <mergeCell ref="E13:G13"/>
    <mergeCell ref="B14:D14"/>
    <mergeCell ref="E14:G14"/>
    <mergeCell ref="B15:D15"/>
    <mergeCell ref="E15:G15"/>
    <mergeCell ref="B16:D16"/>
    <mergeCell ref="E16:G16"/>
    <mergeCell ref="A17:K1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workbookViewId="0">
      <selection activeCell="F2" sqref="F2"/>
    </sheetView>
  </sheetViews>
  <sheetFormatPr defaultColWidth="9" defaultRowHeight="14.4"/>
  <cols>
    <col min="1" max="1" width="10.7777777777778" customWidth="1"/>
    <col min="2" max="2" width="19.1111111111111" customWidth="1"/>
    <col min="3" max="3" width="15.1111111111111" customWidth="1"/>
    <col min="4" max="8" width="20" customWidth="1"/>
    <col min="9" max="9" width="25.6666666666667" customWidth="1"/>
  </cols>
  <sheetData>
    <row r="1" ht="48" customHeight="1" spans="1:9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ht="39" customHeight="1" spans="1:9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19" t="s">
        <v>8</v>
      </c>
      <c r="I2" s="19" t="s">
        <v>9</v>
      </c>
    </row>
    <row r="3" ht="30" customHeight="1" spans="1:9">
      <c r="A3" s="20">
        <v>1</v>
      </c>
      <c r="B3" s="86" t="s">
        <v>24</v>
      </c>
      <c r="C3" s="87" t="s">
        <v>25</v>
      </c>
      <c r="D3" s="87">
        <v>123</v>
      </c>
      <c r="E3" s="24">
        <f>0.080233482*D3</f>
        <v>9.868718286</v>
      </c>
      <c r="F3" s="24">
        <f>0.049377228*D3</f>
        <v>6.073399044</v>
      </c>
      <c r="G3" s="24">
        <f>0.058348888*D3</f>
        <v>7.176913224</v>
      </c>
      <c r="H3" s="24">
        <f>0.09279742*D3</f>
        <v>11.41408266</v>
      </c>
      <c r="I3" s="19"/>
    </row>
    <row r="4" ht="30" customHeight="1" spans="1:9">
      <c r="A4" s="20">
        <v>2</v>
      </c>
      <c r="B4" s="88" t="s">
        <v>26</v>
      </c>
      <c r="C4" s="43" t="s">
        <v>27</v>
      </c>
      <c r="D4" s="43">
        <v>253.46</v>
      </c>
      <c r="E4" s="24">
        <f t="shared" ref="E4:E29" si="0">0.080233482*D4</f>
        <v>20.33597834772</v>
      </c>
      <c r="F4" s="24">
        <f t="shared" ref="F4:F29" si="1">0.049377228*D4</f>
        <v>12.51515220888</v>
      </c>
      <c r="G4" s="24">
        <f t="shared" ref="G4:G29" si="2">0.058348888*D4</f>
        <v>14.78910915248</v>
      </c>
      <c r="H4" s="24">
        <f t="shared" ref="H4:H29" si="3">0.09279742*D4</f>
        <v>23.5204340732</v>
      </c>
      <c r="I4" s="19"/>
    </row>
    <row r="5" ht="30" customHeight="1" spans="1:9">
      <c r="A5" s="20">
        <v>3</v>
      </c>
      <c r="B5" s="88" t="s">
        <v>26</v>
      </c>
      <c r="C5" s="43" t="s">
        <v>28</v>
      </c>
      <c r="D5" s="43">
        <v>204.43</v>
      </c>
      <c r="E5" s="24">
        <f t="shared" si="0"/>
        <v>16.40213072526</v>
      </c>
      <c r="F5" s="24">
        <f t="shared" si="1"/>
        <v>10.09418672004</v>
      </c>
      <c r="G5" s="24">
        <f t="shared" si="2"/>
        <v>11.92826317384</v>
      </c>
      <c r="H5" s="24">
        <f t="shared" si="3"/>
        <v>18.9705765706</v>
      </c>
      <c r="I5" s="19"/>
    </row>
    <row r="6" ht="30" customHeight="1" spans="1:9">
      <c r="A6" s="25">
        <v>4</v>
      </c>
      <c r="B6" s="89" t="s">
        <v>29</v>
      </c>
      <c r="C6" s="45" t="s">
        <v>30</v>
      </c>
      <c r="D6" s="45">
        <v>547.93</v>
      </c>
      <c r="E6" s="29">
        <v>43</v>
      </c>
      <c r="F6" s="29">
        <v>26</v>
      </c>
      <c r="G6" s="29">
        <f t="shared" si="2"/>
        <v>31.97110620184</v>
      </c>
      <c r="H6" s="29">
        <v>53</v>
      </c>
      <c r="I6" s="19"/>
    </row>
    <row r="7" ht="30" customHeight="1" spans="1:9">
      <c r="A7" s="20">
        <v>5</v>
      </c>
      <c r="B7" s="88" t="s">
        <v>31</v>
      </c>
      <c r="C7" s="43" t="s">
        <v>32</v>
      </c>
      <c r="D7" s="43">
        <v>477.27</v>
      </c>
      <c r="E7" s="24">
        <f t="shared" si="0"/>
        <v>38.29303395414</v>
      </c>
      <c r="F7" s="24">
        <f t="shared" si="1"/>
        <v>23.56626960756</v>
      </c>
      <c r="G7" s="24">
        <f t="shared" si="2"/>
        <v>27.84817377576</v>
      </c>
      <c r="H7" s="24">
        <f t="shared" si="3"/>
        <v>44.2894246434</v>
      </c>
      <c r="I7" s="19"/>
    </row>
    <row r="8" ht="30" customHeight="1" spans="1:9">
      <c r="A8" s="20">
        <v>6</v>
      </c>
      <c r="B8" s="88" t="s">
        <v>31</v>
      </c>
      <c r="C8" s="43" t="s">
        <v>33</v>
      </c>
      <c r="D8" s="43">
        <v>350</v>
      </c>
      <c r="E8" s="24">
        <f t="shared" si="0"/>
        <v>28.0817187</v>
      </c>
      <c r="F8" s="24">
        <f t="shared" si="1"/>
        <v>17.2820298</v>
      </c>
      <c r="G8" s="24">
        <f t="shared" si="2"/>
        <v>20.4221108</v>
      </c>
      <c r="H8" s="24">
        <f t="shared" si="3"/>
        <v>32.479097</v>
      </c>
      <c r="I8" s="19"/>
    </row>
    <row r="9" ht="30" customHeight="1" spans="1:9">
      <c r="A9" s="20">
        <v>7</v>
      </c>
      <c r="B9" s="90" t="s">
        <v>34</v>
      </c>
      <c r="C9" s="80" t="s">
        <v>35</v>
      </c>
      <c r="D9" s="80">
        <v>423.43</v>
      </c>
      <c r="E9" s="24">
        <f t="shared" si="0"/>
        <v>33.97326328326</v>
      </c>
      <c r="F9" s="24">
        <f t="shared" si="1"/>
        <v>20.90779965204</v>
      </c>
      <c r="G9" s="24">
        <f t="shared" si="2"/>
        <v>24.70666964584</v>
      </c>
      <c r="H9" s="24">
        <f t="shared" si="3"/>
        <v>39.2932115506</v>
      </c>
      <c r="I9" s="19"/>
    </row>
    <row r="10" ht="30" customHeight="1" spans="1:9">
      <c r="A10" s="20">
        <v>8</v>
      </c>
      <c r="B10" s="42" t="s">
        <v>34</v>
      </c>
      <c r="C10" s="43" t="s">
        <v>36</v>
      </c>
      <c r="D10" s="43">
        <v>395</v>
      </c>
      <c r="E10" s="24">
        <f t="shared" si="0"/>
        <v>31.69222539</v>
      </c>
      <c r="F10" s="24">
        <f t="shared" si="1"/>
        <v>19.50400506</v>
      </c>
      <c r="G10" s="24">
        <f t="shared" si="2"/>
        <v>23.04781076</v>
      </c>
      <c r="H10" s="24">
        <f t="shared" si="3"/>
        <v>36.6549809</v>
      </c>
      <c r="I10" s="19"/>
    </row>
    <row r="11" ht="30" customHeight="1" spans="1:9">
      <c r="A11" s="20">
        <v>9</v>
      </c>
      <c r="B11" s="42" t="s">
        <v>34</v>
      </c>
      <c r="C11" s="43" t="s">
        <v>37</v>
      </c>
      <c r="D11" s="43">
        <v>100.18</v>
      </c>
      <c r="E11" s="24">
        <f t="shared" si="0"/>
        <v>8.03779022676</v>
      </c>
      <c r="F11" s="24">
        <f t="shared" si="1"/>
        <v>4.94661070104</v>
      </c>
      <c r="G11" s="24">
        <f t="shared" si="2"/>
        <v>5.84539159984</v>
      </c>
      <c r="H11" s="24">
        <f t="shared" si="3"/>
        <v>9.2964455356</v>
      </c>
      <c r="I11" s="19"/>
    </row>
    <row r="12" ht="30" customHeight="1" spans="1:9">
      <c r="A12" s="20">
        <v>10</v>
      </c>
      <c r="B12" s="42" t="s">
        <v>34</v>
      </c>
      <c r="C12" s="43" t="s">
        <v>38</v>
      </c>
      <c r="D12" s="43">
        <v>320</v>
      </c>
      <c r="E12" s="24">
        <f t="shared" si="0"/>
        <v>25.67471424</v>
      </c>
      <c r="F12" s="24">
        <f t="shared" si="1"/>
        <v>15.80071296</v>
      </c>
      <c r="G12" s="24">
        <f t="shared" si="2"/>
        <v>18.67164416</v>
      </c>
      <c r="H12" s="24">
        <f t="shared" si="3"/>
        <v>29.6951744</v>
      </c>
      <c r="I12" s="19"/>
    </row>
    <row r="13" ht="30" customHeight="1" spans="1:9">
      <c r="A13" s="20">
        <v>11</v>
      </c>
      <c r="B13" s="42" t="s">
        <v>34</v>
      </c>
      <c r="C13" s="43" t="s">
        <v>39</v>
      </c>
      <c r="D13" s="43">
        <v>334.19</v>
      </c>
      <c r="E13" s="24">
        <f t="shared" si="0"/>
        <v>26.81322734958</v>
      </c>
      <c r="F13" s="24">
        <f t="shared" si="1"/>
        <v>16.50137582532</v>
      </c>
      <c r="G13" s="24">
        <f t="shared" si="2"/>
        <v>19.49961488072</v>
      </c>
      <c r="H13" s="24">
        <f t="shared" si="3"/>
        <v>31.0119697898</v>
      </c>
      <c r="I13" s="19"/>
    </row>
    <row r="14" ht="30" customHeight="1" spans="1:9">
      <c r="A14" s="20">
        <v>12</v>
      </c>
      <c r="B14" s="42" t="s">
        <v>40</v>
      </c>
      <c r="C14" s="43" t="s">
        <v>41</v>
      </c>
      <c r="D14" s="43">
        <v>149.22</v>
      </c>
      <c r="E14" s="24">
        <f t="shared" si="0"/>
        <v>11.97244018404</v>
      </c>
      <c r="F14" s="24">
        <f t="shared" si="1"/>
        <v>7.36806996216</v>
      </c>
      <c r="G14" s="24">
        <f t="shared" si="2"/>
        <v>8.70682106736</v>
      </c>
      <c r="H14" s="24">
        <f t="shared" si="3"/>
        <v>13.8472310124</v>
      </c>
      <c r="I14" s="19"/>
    </row>
    <row r="15" ht="30" customHeight="1" spans="1:9">
      <c r="A15" s="20">
        <v>13</v>
      </c>
      <c r="B15" s="42" t="s">
        <v>40</v>
      </c>
      <c r="C15" s="43" t="s">
        <v>42</v>
      </c>
      <c r="D15" s="43">
        <v>295.56</v>
      </c>
      <c r="E15" s="24">
        <f t="shared" si="0"/>
        <v>23.71380793992</v>
      </c>
      <c r="F15" s="24">
        <f t="shared" si="1"/>
        <v>14.59393350768</v>
      </c>
      <c r="G15" s="24">
        <f t="shared" si="2"/>
        <v>17.24559733728</v>
      </c>
      <c r="H15" s="24">
        <f t="shared" si="3"/>
        <v>27.4272054552</v>
      </c>
      <c r="I15" s="19"/>
    </row>
    <row r="16" ht="30" customHeight="1" spans="1:9">
      <c r="A16" s="20">
        <v>14</v>
      </c>
      <c r="B16" s="42" t="s">
        <v>40</v>
      </c>
      <c r="C16" s="43" t="s">
        <v>43</v>
      </c>
      <c r="D16" s="43">
        <v>280</v>
      </c>
      <c r="E16" s="24">
        <f t="shared" si="0"/>
        <v>22.46537496</v>
      </c>
      <c r="F16" s="24">
        <f t="shared" si="1"/>
        <v>13.82562384</v>
      </c>
      <c r="G16" s="24">
        <f t="shared" si="2"/>
        <v>16.33768864</v>
      </c>
      <c r="H16" s="24">
        <f t="shared" si="3"/>
        <v>25.9832776</v>
      </c>
      <c r="I16" s="19"/>
    </row>
    <row r="17" ht="30" customHeight="1" spans="1:9">
      <c r="A17" s="20">
        <v>15</v>
      </c>
      <c r="B17" s="42" t="s">
        <v>44</v>
      </c>
      <c r="C17" s="43" t="s">
        <v>45</v>
      </c>
      <c r="D17" s="43">
        <v>299.73</v>
      </c>
      <c r="E17" s="24">
        <f t="shared" si="0"/>
        <v>24.04838155986</v>
      </c>
      <c r="F17" s="24">
        <f t="shared" si="1"/>
        <v>14.79983654844</v>
      </c>
      <c r="G17" s="24">
        <f t="shared" si="2"/>
        <v>17.48891220024</v>
      </c>
      <c r="H17" s="24">
        <f t="shared" si="3"/>
        <v>27.8141706966</v>
      </c>
      <c r="I17" s="19"/>
    </row>
    <row r="18" ht="30" customHeight="1" spans="1:9">
      <c r="A18" s="20">
        <v>16</v>
      </c>
      <c r="B18" s="42" t="s">
        <v>44</v>
      </c>
      <c r="C18" s="43" t="s">
        <v>46</v>
      </c>
      <c r="D18" s="43">
        <v>208.08</v>
      </c>
      <c r="E18" s="24">
        <f t="shared" si="0"/>
        <v>16.69498293456</v>
      </c>
      <c r="F18" s="24">
        <f t="shared" si="1"/>
        <v>10.27441360224</v>
      </c>
      <c r="G18" s="24">
        <f t="shared" si="2"/>
        <v>12.14123661504</v>
      </c>
      <c r="H18" s="24">
        <f t="shared" si="3"/>
        <v>19.3092871536</v>
      </c>
      <c r="I18" s="19"/>
    </row>
    <row r="19" ht="30" customHeight="1" spans="1:9">
      <c r="A19" s="20">
        <v>17</v>
      </c>
      <c r="B19" s="42" t="s">
        <v>47</v>
      </c>
      <c r="C19" s="43" t="s">
        <v>14</v>
      </c>
      <c r="D19" s="43">
        <v>495.99</v>
      </c>
      <c r="E19" s="24">
        <f t="shared" si="0"/>
        <v>39.79500473718</v>
      </c>
      <c r="F19" s="24">
        <f t="shared" si="1"/>
        <v>24.49061131572</v>
      </c>
      <c r="G19" s="24">
        <f t="shared" si="2"/>
        <v>28.94046495912</v>
      </c>
      <c r="H19" s="24">
        <f t="shared" si="3"/>
        <v>46.0265923458</v>
      </c>
      <c r="I19" s="19"/>
    </row>
    <row r="20" ht="30" customHeight="1" spans="1:9">
      <c r="A20" s="20">
        <v>18</v>
      </c>
      <c r="B20" s="90" t="s">
        <v>47</v>
      </c>
      <c r="C20" s="80" t="s">
        <v>48</v>
      </c>
      <c r="D20" s="80">
        <v>207.1</v>
      </c>
      <c r="E20" s="24">
        <f t="shared" si="0"/>
        <v>16.6163541222</v>
      </c>
      <c r="F20" s="24">
        <f t="shared" si="1"/>
        <v>10.2260239188</v>
      </c>
      <c r="G20" s="24">
        <f t="shared" si="2"/>
        <v>12.0840547048</v>
      </c>
      <c r="H20" s="24">
        <f t="shared" si="3"/>
        <v>19.218345682</v>
      </c>
      <c r="I20" s="19"/>
    </row>
    <row r="21" ht="30" customHeight="1" spans="1:9">
      <c r="A21" s="20">
        <v>19</v>
      </c>
      <c r="B21" s="42" t="s">
        <v>49</v>
      </c>
      <c r="C21" s="43" t="s">
        <v>50</v>
      </c>
      <c r="D21" s="43">
        <v>244.7</v>
      </c>
      <c r="E21" s="24">
        <f t="shared" si="0"/>
        <v>19.6331330454</v>
      </c>
      <c r="F21" s="24">
        <f t="shared" si="1"/>
        <v>12.0826076916</v>
      </c>
      <c r="G21" s="24">
        <f t="shared" si="2"/>
        <v>14.2779728936</v>
      </c>
      <c r="H21" s="24">
        <f t="shared" si="3"/>
        <v>22.707528674</v>
      </c>
      <c r="I21" s="19"/>
    </row>
    <row r="22" ht="30" customHeight="1" spans="1:9">
      <c r="A22" s="20">
        <v>20</v>
      </c>
      <c r="B22" s="42" t="s">
        <v>49</v>
      </c>
      <c r="C22" s="43" t="s">
        <v>51</v>
      </c>
      <c r="D22" s="43">
        <v>112.3</v>
      </c>
      <c r="E22" s="24">
        <f t="shared" si="0"/>
        <v>9.0102200286</v>
      </c>
      <c r="F22" s="24">
        <f t="shared" si="1"/>
        <v>5.5450627044</v>
      </c>
      <c r="G22" s="24">
        <f t="shared" si="2"/>
        <v>6.5525801224</v>
      </c>
      <c r="H22" s="24">
        <f t="shared" si="3"/>
        <v>10.421150266</v>
      </c>
      <c r="I22" s="19"/>
    </row>
    <row r="23" ht="30" customHeight="1" spans="1:9">
      <c r="A23" s="20">
        <v>21</v>
      </c>
      <c r="B23" s="42" t="s">
        <v>49</v>
      </c>
      <c r="C23" s="43" t="s">
        <v>52</v>
      </c>
      <c r="D23" s="43">
        <v>220.09</v>
      </c>
      <c r="E23" s="24">
        <f t="shared" si="0"/>
        <v>17.65858705338</v>
      </c>
      <c r="F23" s="24">
        <f t="shared" si="1"/>
        <v>10.86743411052</v>
      </c>
      <c r="G23" s="24">
        <f t="shared" si="2"/>
        <v>12.84200675992</v>
      </c>
      <c r="H23" s="24">
        <f t="shared" si="3"/>
        <v>20.4237841678</v>
      </c>
      <c r="I23" s="19"/>
    </row>
    <row r="24" ht="30" customHeight="1" spans="1:9">
      <c r="A24" s="20">
        <v>22</v>
      </c>
      <c r="B24" s="42" t="s">
        <v>49</v>
      </c>
      <c r="C24" s="43" t="s">
        <v>53</v>
      </c>
      <c r="D24" s="43">
        <v>168.29</v>
      </c>
      <c r="E24" s="24">
        <f t="shared" si="0"/>
        <v>13.50249268578</v>
      </c>
      <c r="F24" s="24">
        <f t="shared" si="1"/>
        <v>8.30969370012</v>
      </c>
      <c r="G24" s="24">
        <f t="shared" si="2"/>
        <v>9.81953436152</v>
      </c>
      <c r="H24" s="24">
        <f t="shared" si="3"/>
        <v>15.6168778118</v>
      </c>
      <c r="I24" s="19"/>
    </row>
    <row r="25" ht="30" customHeight="1" spans="1:9">
      <c r="A25" s="20">
        <v>23</v>
      </c>
      <c r="B25" s="42" t="s">
        <v>54</v>
      </c>
      <c r="C25" s="43" t="s">
        <v>55</v>
      </c>
      <c r="D25" s="43">
        <v>192.03</v>
      </c>
      <c r="E25" s="24">
        <f t="shared" si="0"/>
        <v>15.40723554846</v>
      </c>
      <c r="F25" s="24">
        <f t="shared" si="1"/>
        <v>9.48190909284</v>
      </c>
      <c r="G25" s="24">
        <f t="shared" si="2"/>
        <v>11.20473696264</v>
      </c>
      <c r="H25" s="24">
        <f t="shared" si="3"/>
        <v>17.8198885626</v>
      </c>
      <c r="I25" s="19"/>
    </row>
    <row r="26" ht="30" customHeight="1" spans="1:9">
      <c r="A26" s="20">
        <v>24</v>
      </c>
      <c r="B26" s="42" t="s">
        <v>54</v>
      </c>
      <c r="C26" s="43" t="s">
        <v>56</v>
      </c>
      <c r="D26" s="43">
        <v>100</v>
      </c>
      <c r="E26" s="24">
        <f t="shared" si="0"/>
        <v>8.0233482</v>
      </c>
      <c r="F26" s="24">
        <f t="shared" si="1"/>
        <v>4.9377228</v>
      </c>
      <c r="G26" s="24">
        <f t="shared" si="2"/>
        <v>5.8348888</v>
      </c>
      <c r="H26" s="24">
        <f t="shared" si="3"/>
        <v>9.279742</v>
      </c>
      <c r="I26" s="19"/>
    </row>
    <row r="27" ht="30" customHeight="1" spans="1:9">
      <c r="A27" s="20">
        <v>25</v>
      </c>
      <c r="B27" s="42" t="s">
        <v>54</v>
      </c>
      <c r="C27" s="43" t="s">
        <v>57</v>
      </c>
      <c r="D27" s="43">
        <v>290</v>
      </c>
      <c r="E27" s="24">
        <f t="shared" si="0"/>
        <v>23.26770978</v>
      </c>
      <c r="F27" s="24">
        <f t="shared" si="1"/>
        <v>14.31939612</v>
      </c>
      <c r="G27" s="24">
        <f t="shared" si="2"/>
        <v>16.92117752</v>
      </c>
      <c r="H27" s="24">
        <f t="shared" si="3"/>
        <v>26.9112518</v>
      </c>
      <c r="I27" s="35"/>
    </row>
    <row r="28" ht="40" customHeight="1" spans="1:9">
      <c r="A28" s="20">
        <v>26</v>
      </c>
      <c r="B28" s="88" t="s">
        <v>58</v>
      </c>
      <c r="C28" s="43" t="s">
        <v>59</v>
      </c>
      <c r="D28" s="43">
        <v>500</v>
      </c>
      <c r="E28" s="24">
        <f t="shared" si="0"/>
        <v>40.116741</v>
      </c>
      <c r="F28" s="24">
        <f t="shared" si="1"/>
        <v>24.688614</v>
      </c>
      <c r="G28" s="24">
        <f t="shared" si="2"/>
        <v>29.174444</v>
      </c>
      <c r="H28" s="24">
        <f t="shared" si="3"/>
        <v>46.39871</v>
      </c>
      <c r="I28" s="36"/>
    </row>
    <row r="29" ht="30" customHeight="1" spans="1:9">
      <c r="A29" s="20">
        <v>27</v>
      </c>
      <c r="B29" s="86" t="s">
        <v>60</v>
      </c>
      <c r="C29" s="80" t="s">
        <v>61</v>
      </c>
      <c r="D29" s="80">
        <v>164.16</v>
      </c>
      <c r="E29" s="24">
        <f t="shared" si="0"/>
        <v>13.17112840512</v>
      </c>
      <c r="F29" s="24">
        <f t="shared" si="1"/>
        <v>8.10576574848</v>
      </c>
      <c r="G29" s="24">
        <f t="shared" si="2"/>
        <v>9.57855345408</v>
      </c>
      <c r="H29" s="24">
        <f t="shared" si="3"/>
        <v>15.2336244672</v>
      </c>
      <c r="I29" s="19"/>
    </row>
    <row r="30" ht="36" customHeight="1" spans="1:12">
      <c r="A30" s="30" t="s">
        <v>22</v>
      </c>
      <c r="B30" s="31"/>
      <c r="C30" s="31"/>
      <c r="D30" s="19">
        <f>SUM(D3:D29)</f>
        <v>7456.14</v>
      </c>
      <c r="E30" s="19">
        <v>598</v>
      </c>
      <c r="F30" s="19">
        <v>368</v>
      </c>
      <c r="G30" s="19">
        <v>435</v>
      </c>
      <c r="H30" s="19">
        <v>692</v>
      </c>
      <c r="I30" s="37"/>
      <c r="L30" t="s">
        <v>23</v>
      </c>
    </row>
    <row r="31" customFormat="1" ht="27" customHeight="1" spans="1:8">
      <c r="A31" s="32"/>
      <c r="B31" s="32"/>
      <c r="C31" s="32"/>
      <c r="D31" s="33"/>
      <c r="E31" s="34"/>
      <c r="F31" s="34"/>
      <c r="G31" s="34"/>
      <c r="H31" s="34"/>
    </row>
  </sheetData>
  <mergeCells count="3">
    <mergeCell ref="A1:I1"/>
    <mergeCell ref="A30:C30"/>
    <mergeCell ref="A31:D3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workbookViewId="0">
      <selection activeCell="F2" sqref="F2"/>
    </sheetView>
  </sheetViews>
  <sheetFormatPr defaultColWidth="9" defaultRowHeight="14.4"/>
  <cols>
    <col min="1" max="1" width="10.7777777777778" customWidth="1"/>
    <col min="2" max="2" width="19.1111111111111" customWidth="1"/>
    <col min="3" max="3" width="15.1111111111111" customWidth="1"/>
    <col min="4" max="8" width="20" customWidth="1"/>
    <col min="9" max="9" width="27.1111111111111" customWidth="1"/>
  </cols>
  <sheetData>
    <row r="1" ht="48" customHeight="1" spans="1:9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ht="39" customHeight="1" spans="1:9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19" t="s">
        <v>8</v>
      </c>
      <c r="I2" s="19" t="s">
        <v>9</v>
      </c>
    </row>
    <row r="3" ht="30" customHeight="1" spans="1:9">
      <c r="A3" s="20">
        <v>1</v>
      </c>
      <c r="B3" s="46" t="s">
        <v>62</v>
      </c>
      <c r="C3" s="19" t="s">
        <v>63</v>
      </c>
      <c r="D3" s="19">
        <v>124</v>
      </c>
      <c r="E3" s="24">
        <f>0.080233482*D3</f>
        <v>9.948951768</v>
      </c>
      <c r="F3" s="24">
        <f>0.049377228*D3</f>
        <v>6.122776272</v>
      </c>
      <c r="G3" s="24">
        <f>0.058348888*D3</f>
        <v>7.235262112</v>
      </c>
      <c r="H3" s="24">
        <f>0.09279742*D3</f>
        <v>11.50688008</v>
      </c>
      <c r="I3" s="19"/>
    </row>
    <row r="4" ht="30" customHeight="1" spans="1:9">
      <c r="A4" s="20">
        <v>2</v>
      </c>
      <c r="B4" s="46" t="s">
        <v>62</v>
      </c>
      <c r="C4" s="19" t="s">
        <v>64</v>
      </c>
      <c r="D4" s="19">
        <v>254</v>
      </c>
      <c r="E4" s="24">
        <f t="shared" ref="E4:E14" si="0">0.080233482*D4</f>
        <v>20.379304428</v>
      </c>
      <c r="F4" s="24">
        <f t="shared" ref="F4:F14" si="1">0.049377228*D4</f>
        <v>12.541815912</v>
      </c>
      <c r="G4" s="24">
        <f t="shared" ref="G4:G14" si="2">0.058348888*D4</f>
        <v>14.820617552</v>
      </c>
      <c r="H4" s="24">
        <f t="shared" ref="H4:H14" si="3">0.09279742*D4</f>
        <v>23.57054468</v>
      </c>
      <c r="I4" s="19"/>
    </row>
    <row r="5" ht="30" customHeight="1" spans="1:9">
      <c r="A5" s="20">
        <v>3</v>
      </c>
      <c r="B5" s="46" t="s">
        <v>62</v>
      </c>
      <c r="C5" s="19" t="s">
        <v>65</v>
      </c>
      <c r="D5" s="19">
        <v>423</v>
      </c>
      <c r="E5" s="24">
        <f t="shared" si="0"/>
        <v>33.938762886</v>
      </c>
      <c r="F5" s="24">
        <f t="shared" si="1"/>
        <v>20.886567444</v>
      </c>
      <c r="G5" s="24">
        <f t="shared" si="2"/>
        <v>24.681579624</v>
      </c>
      <c r="H5" s="24">
        <f t="shared" si="3"/>
        <v>39.25330866</v>
      </c>
      <c r="I5" s="19"/>
    </row>
    <row r="6" ht="30" customHeight="1" spans="1:9">
      <c r="A6" s="20">
        <v>4</v>
      </c>
      <c r="B6" s="46" t="s">
        <v>62</v>
      </c>
      <c r="C6" s="19" t="s">
        <v>66</v>
      </c>
      <c r="D6" s="19">
        <v>180</v>
      </c>
      <c r="E6" s="24">
        <f t="shared" si="0"/>
        <v>14.44202676</v>
      </c>
      <c r="F6" s="24">
        <f t="shared" si="1"/>
        <v>8.88790104</v>
      </c>
      <c r="G6" s="24">
        <f t="shared" si="2"/>
        <v>10.50279984</v>
      </c>
      <c r="H6" s="24">
        <f t="shared" si="3"/>
        <v>16.7035356</v>
      </c>
      <c r="I6" s="19"/>
    </row>
    <row r="7" ht="30" customHeight="1" spans="1:9">
      <c r="A7" s="20">
        <v>5</v>
      </c>
      <c r="B7" s="46" t="s">
        <v>62</v>
      </c>
      <c r="C7" s="19" t="s">
        <v>67</v>
      </c>
      <c r="D7" s="19">
        <v>181</v>
      </c>
      <c r="E7" s="24">
        <f t="shared" si="0"/>
        <v>14.522260242</v>
      </c>
      <c r="F7" s="24">
        <f t="shared" si="1"/>
        <v>8.937278268</v>
      </c>
      <c r="G7" s="24">
        <f t="shared" si="2"/>
        <v>10.561148728</v>
      </c>
      <c r="H7" s="24">
        <f t="shared" si="3"/>
        <v>16.79633302</v>
      </c>
      <c r="I7" s="19"/>
    </row>
    <row r="8" ht="30" customHeight="1" spans="1:9">
      <c r="A8" s="20">
        <v>6</v>
      </c>
      <c r="B8" s="46" t="s">
        <v>62</v>
      </c>
      <c r="C8" s="19" t="s">
        <v>68</v>
      </c>
      <c r="D8" s="19">
        <v>491</v>
      </c>
      <c r="E8" s="24">
        <f t="shared" si="0"/>
        <v>39.394639662</v>
      </c>
      <c r="F8" s="24">
        <f t="shared" si="1"/>
        <v>24.244218948</v>
      </c>
      <c r="G8" s="24">
        <f t="shared" si="2"/>
        <v>28.649304008</v>
      </c>
      <c r="H8" s="24">
        <f t="shared" si="3"/>
        <v>45.56353322</v>
      </c>
      <c r="I8" s="19"/>
    </row>
    <row r="9" ht="30" customHeight="1" spans="1:9">
      <c r="A9" s="20">
        <v>7</v>
      </c>
      <c r="B9" s="46" t="s">
        <v>62</v>
      </c>
      <c r="C9" s="19" t="s">
        <v>69</v>
      </c>
      <c r="D9" s="19">
        <v>139</v>
      </c>
      <c r="E9" s="24">
        <f t="shared" si="0"/>
        <v>11.152453998</v>
      </c>
      <c r="F9" s="24">
        <f t="shared" si="1"/>
        <v>6.863434692</v>
      </c>
      <c r="G9" s="24">
        <f t="shared" si="2"/>
        <v>8.110495432</v>
      </c>
      <c r="H9" s="24">
        <f t="shared" si="3"/>
        <v>12.89884138</v>
      </c>
      <c r="I9" s="19"/>
    </row>
    <row r="10" ht="30" customHeight="1" spans="1:9">
      <c r="A10" s="20">
        <v>8</v>
      </c>
      <c r="B10" s="46" t="s">
        <v>62</v>
      </c>
      <c r="C10" s="19" t="s">
        <v>70</v>
      </c>
      <c r="D10" s="19">
        <v>115</v>
      </c>
      <c r="E10" s="24">
        <f t="shared" si="0"/>
        <v>9.22685043</v>
      </c>
      <c r="F10" s="24">
        <f t="shared" si="1"/>
        <v>5.67838122</v>
      </c>
      <c r="G10" s="24">
        <f t="shared" si="2"/>
        <v>6.71012212</v>
      </c>
      <c r="H10" s="24">
        <f t="shared" si="3"/>
        <v>10.6717033</v>
      </c>
      <c r="I10" s="19"/>
    </row>
    <row r="11" ht="30" customHeight="1" spans="1:9">
      <c r="A11" s="20">
        <v>9</v>
      </c>
      <c r="B11" s="46" t="s">
        <v>71</v>
      </c>
      <c r="C11" s="35" t="s">
        <v>72</v>
      </c>
      <c r="D11" s="19">
        <v>136</v>
      </c>
      <c r="E11" s="24">
        <f t="shared" si="0"/>
        <v>10.911753552</v>
      </c>
      <c r="F11" s="24">
        <f t="shared" si="1"/>
        <v>6.715303008</v>
      </c>
      <c r="G11" s="24">
        <f t="shared" si="2"/>
        <v>7.935448768</v>
      </c>
      <c r="H11" s="24">
        <f t="shared" si="3"/>
        <v>12.62044912</v>
      </c>
      <c r="I11" s="35"/>
    </row>
    <row r="12" ht="47" customHeight="1" spans="1:9">
      <c r="A12" s="25">
        <v>10</v>
      </c>
      <c r="B12" s="84" t="s">
        <v>73</v>
      </c>
      <c r="C12" s="48" t="s">
        <v>74</v>
      </c>
      <c r="D12" s="49">
        <v>498.65</v>
      </c>
      <c r="E12" s="29">
        <v>41</v>
      </c>
      <c r="F12" s="29">
        <v>24</v>
      </c>
      <c r="G12" s="29">
        <v>27</v>
      </c>
      <c r="H12" s="29">
        <v>43</v>
      </c>
      <c r="I12" s="36"/>
    </row>
    <row r="13" ht="30" customHeight="1" spans="1:9">
      <c r="A13" s="20">
        <v>11</v>
      </c>
      <c r="B13" s="85" t="s">
        <v>75</v>
      </c>
      <c r="C13" s="35" t="s">
        <v>76</v>
      </c>
      <c r="D13" s="19">
        <v>125</v>
      </c>
      <c r="E13" s="24">
        <f t="shared" si="0"/>
        <v>10.02918525</v>
      </c>
      <c r="F13" s="24">
        <f t="shared" si="1"/>
        <v>6.1721535</v>
      </c>
      <c r="G13" s="24">
        <f t="shared" si="2"/>
        <v>7.293611</v>
      </c>
      <c r="H13" s="24">
        <f t="shared" si="3"/>
        <v>11.5996775</v>
      </c>
      <c r="I13" s="19"/>
    </row>
    <row r="14" ht="30" customHeight="1" spans="1:9">
      <c r="A14" s="20">
        <v>12</v>
      </c>
      <c r="B14" s="85" t="s">
        <v>77</v>
      </c>
      <c r="C14" s="35" t="s">
        <v>78</v>
      </c>
      <c r="D14" s="19">
        <v>150</v>
      </c>
      <c r="E14" s="24">
        <f t="shared" si="0"/>
        <v>12.0350223</v>
      </c>
      <c r="F14" s="24">
        <f t="shared" si="1"/>
        <v>7.4065842</v>
      </c>
      <c r="G14" s="24">
        <f t="shared" si="2"/>
        <v>8.7523332</v>
      </c>
      <c r="H14" s="24">
        <f t="shared" si="3"/>
        <v>13.919613</v>
      </c>
      <c r="I14" s="19"/>
    </row>
    <row r="15" ht="36" customHeight="1" spans="1:12">
      <c r="A15" s="30" t="s">
        <v>22</v>
      </c>
      <c r="B15" s="31"/>
      <c r="C15" s="31"/>
      <c r="D15" s="19">
        <f>SUM(D3:D14)</f>
        <v>2816.65</v>
      </c>
      <c r="E15" s="19">
        <v>226</v>
      </c>
      <c r="F15" s="19">
        <v>139</v>
      </c>
      <c r="G15" s="19">
        <v>164</v>
      </c>
      <c r="H15" s="19">
        <v>261</v>
      </c>
      <c r="I15" s="37"/>
      <c r="L15" t="s">
        <v>23</v>
      </c>
    </row>
    <row r="16" customFormat="1" ht="27" customHeight="1" spans="1:8">
      <c r="A16" s="32"/>
      <c r="B16" s="32"/>
      <c r="C16" s="32"/>
      <c r="D16" s="33"/>
      <c r="E16" s="34"/>
      <c r="F16" s="34"/>
      <c r="G16" s="34"/>
      <c r="H16" s="34"/>
    </row>
  </sheetData>
  <mergeCells count="3">
    <mergeCell ref="A1:I1"/>
    <mergeCell ref="A15:C15"/>
    <mergeCell ref="A16:D16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workbookViewId="0">
      <selection activeCell="F2" sqref="F2"/>
    </sheetView>
  </sheetViews>
  <sheetFormatPr defaultColWidth="9" defaultRowHeight="14.4"/>
  <cols>
    <col min="1" max="1" width="10.7777777777778" customWidth="1"/>
    <col min="2" max="2" width="19.1111111111111" customWidth="1"/>
    <col min="3" max="3" width="15.1111111111111" customWidth="1"/>
    <col min="4" max="8" width="20" customWidth="1"/>
    <col min="9" max="9" width="28" customWidth="1"/>
  </cols>
  <sheetData>
    <row r="1" ht="48" customHeight="1" spans="1:9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ht="39" customHeight="1" spans="1:9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19" t="s">
        <v>8</v>
      </c>
      <c r="I2" s="19" t="s">
        <v>9</v>
      </c>
    </row>
    <row r="3" ht="42" customHeight="1" spans="1:9">
      <c r="A3" s="20">
        <v>1</v>
      </c>
      <c r="B3" s="38" t="s">
        <v>79</v>
      </c>
      <c r="C3" s="39" t="s">
        <v>80</v>
      </c>
      <c r="D3" s="39">
        <v>301.62</v>
      </c>
      <c r="E3" s="24">
        <f>0.080233482*D3</f>
        <v>24.20002284084</v>
      </c>
      <c r="F3" s="24">
        <f>0.049377228*D3</f>
        <v>14.89315950936</v>
      </c>
      <c r="G3" s="24">
        <f>0.058348888*D3</f>
        <v>17.59919159856</v>
      </c>
      <c r="H3" s="24">
        <f>0.09279742*D3</f>
        <v>27.9895578204</v>
      </c>
      <c r="I3" s="19"/>
    </row>
    <row r="4" ht="38" customHeight="1" spans="1:9">
      <c r="A4" s="20">
        <v>2</v>
      </c>
      <c r="B4" s="40" t="s">
        <v>79</v>
      </c>
      <c r="C4" s="41" t="s">
        <v>81</v>
      </c>
      <c r="D4" s="41">
        <v>264.64</v>
      </c>
      <c r="E4" s="24">
        <f t="shared" ref="E4:E31" si="0">0.080233482*D4</f>
        <v>21.23298867648</v>
      </c>
      <c r="F4" s="24">
        <f t="shared" ref="F4:F31" si="1">0.049377228*D4</f>
        <v>13.06718961792</v>
      </c>
      <c r="G4" s="24">
        <f t="shared" ref="G4:G31" si="2">0.058348888*D4</f>
        <v>15.44144972032</v>
      </c>
      <c r="H4" s="24">
        <f t="shared" ref="H4:H31" si="3">0.09279742*D4</f>
        <v>24.5579092288</v>
      </c>
      <c r="I4" s="19"/>
    </row>
    <row r="5" ht="36" customHeight="1" spans="1:9">
      <c r="A5" s="20">
        <v>3</v>
      </c>
      <c r="B5" s="40" t="s">
        <v>79</v>
      </c>
      <c r="C5" s="41" t="s">
        <v>82</v>
      </c>
      <c r="D5" s="41">
        <v>279.63</v>
      </c>
      <c r="E5" s="24">
        <f t="shared" si="0"/>
        <v>22.43568857166</v>
      </c>
      <c r="F5" s="24">
        <f t="shared" si="1"/>
        <v>13.80735426564</v>
      </c>
      <c r="G5" s="24">
        <f t="shared" si="2"/>
        <v>16.31609955144</v>
      </c>
      <c r="H5" s="24">
        <f t="shared" si="3"/>
        <v>25.9489425546</v>
      </c>
      <c r="I5" s="19"/>
    </row>
    <row r="6" ht="43" customHeight="1" spans="1:9">
      <c r="A6" s="20">
        <v>4</v>
      </c>
      <c r="B6" s="40" t="s">
        <v>79</v>
      </c>
      <c r="C6" s="41" t="s">
        <v>83</v>
      </c>
      <c r="D6" s="41">
        <v>496.43</v>
      </c>
      <c r="E6" s="24">
        <f t="shared" si="0"/>
        <v>39.83030746926</v>
      </c>
      <c r="F6" s="24">
        <f t="shared" si="1"/>
        <v>24.51233729604</v>
      </c>
      <c r="G6" s="24">
        <f t="shared" si="2"/>
        <v>28.96613846984</v>
      </c>
      <c r="H6" s="24">
        <f t="shared" si="3"/>
        <v>46.0674232106</v>
      </c>
      <c r="I6" s="19"/>
    </row>
    <row r="7" ht="30" customHeight="1" spans="1:9">
      <c r="A7" s="20">
        <v>5</v>
      </c>
      <c r="B7" s="40" t="s">
        <v>84</v>
      </c>
      <c r="C7" s="41" t="s">
        <v>85</v>
      </c>
      <c r="D7" s="41">
        <v>332.84</v>
      </c>
      <c r="E7" s="24">
        <f t="shared" si="0"/>
        <v>26.70491214888</v>
      </c>
      <c r="F7" s="24">
        <f t="shared" si="1"/>
        <v>16.43471656752</v>
      </c>
      <c r="G7" s="24">
        <f t="shared" si="2"/>
        <v>19.42084388192</v>
      </c>
      <c r="H7" s="24">
        <f t="shared" si="3"/>
        <v>30.8866932728</v>
      </c>
      <c r="I7" s="19"/>
    </row>
    <row r="8" ht="30" customHeight="1" spans="1:9">
      <c r="A8" s="20">
        <v>6</v>
      </c>
      <c r="B8" s="40" t="s">
        <v>86</v>
      </c>
      <c r="C8" s="41" t="s">
        <v>87</v>
      </c>
      <c r="D8" s="41">
        <v>396.39</v>
      </c>
      <c r="E8" s="24">
        <f t="shared" si="0"/>
        <v>31.80374992998</v>
      </c>
      <c r="F8" s="24">
        <f t="shared" si="1"/>
        <v>19.57263940692</v>
      </c>
      <c r="G8" s="24">
        <f t="shared" si="2"/>
        <v>23.12891571432</v>
      </c>
      <c r="H8" s="24">
        <f t="shared" si="3"/>
        <v>36.7839693138</v>
      </c>
      <c r="I8" s="19"/>
    </row>
    <row r="9" ht="30" customHeight="1" spans="1:9">
      <c r="A9" s="20">
        <v>7</v>
      </c>
      <c r="B9" s="40" t="s">
        <v>84</v>
      </c>
      <c r="C9" s="41" t="s">
        <v>88</v>
      </c>
      <c r="D9" s="41">
        <v>216.15</v>
      </c>
      <c r="E9" s="24">
        <f t="shared" si="0"/>
        <v>17.3424671343</v>
      </c>
      <c r="F9" s="24">
        <f t="shared" si="1"/>
        <v>10.6728878322</v>
      </c>
      <c r="G9" s="24">
        <f t="shared" si="2"/>
        <v>12.6121121412</v>
      </c>
      <c r="H9" s="24">
        <f t="shared" si="3"/>
        <v>20.058162333</v>
      </c>
      <c r="I9" s="19"/>
    </row>
    <row r="10" ht="30" customHeight="1" spans="1:9">
      <c r="A10" s="20">
        <v>8</v>
      </c>
      <c r="B10" s="40" t="s">
        <v>84</v>
      </c>
      <c r="C10" s="41" t="s">
        <v>89</v>
      </c>
      <c r="D10" s="41">
        <v>227</v>
      </c>
      <c r="E10" s="24">
        <f t="shared" si="0"/>
        <v>18.213000414</v>
      </c>
      <c r="F10" s="24">
        <f t="shared" si="1"/>
        <v>11.208630756</v>
      </c>
      <c r="G10" s="24">
        <f t="shared" si="2"/>
        <v>13.245197576</v>
      </c>
      <c r="H10" s="24">
        <f t="shared" si="3"/>
        <v>21.06501434</v>
      </c>
      <c r="I10" s="19"/>
    </row>
    <row r="11" ht="43" customHeight="1" spans="1:9">
      <c r="A11" s="20">
        <v>9</v>
      </c>
      <c r="B11" s="38" t="s">
        <v>90</v>
      </c>
      <c r="C11" s="39" t="s">
        <v>91</v>
      </c>
      <c r="D11" s="39">
        <v>536.42</v>
      </c>
      <c r="E11" s="24">
        <f t="shared" si="0"/>
        <v>43.03884441444</v>
      </c>
      <c r="F11" s="24">
        <f t="shared" si="1"/>
        <v>26.48693264376</v>
      </c>
      <c r="G11" s="24">
        <f t="shared" si="2"/>
        <v>31.29951050096</v>
      </c>
      <c r="H11" s="24">
        <f t="shared" si="3"/>
        <v>49.7783920364</v>
      </c>
      <c r="I11" s="19"/>
    </row>
    <row r="12" ht="40" customHeight="1" spans="1:9">
      <c r="A12" s="20">
        <v>10</v>
      </c>
      <c r="B12" s="40" t="s">
        <v>90</v>
      </c>
      <c r="C12" s="41" t="s">
        <v>92</v>
      </c>
      <c r="D12" s="41">
        <v>506.97</v>
      </c>
      <c r="E12" s="24">
        <f t="shared" si="0"/>
        <v>40.67596836954</v>
      </c>
      <c r="F12" s="24">
        <f t="shared" si="1"/>
        <v>25.03277327916</v>
      </c>
      <c r="G12" s="24">
        <f t="shared" si="2"/>
        <v>29.58113574936</v>
      </c>
      <c r="H12" s="24">
        <f t="shared" si="3"/>
        <v>47.0455080174</v>
      </c>
      <c r="I12" s="19"/>
    </row>
    <row r="13" ht="40" customHeight="1" spans="1:9">
      <c r="A13" s="20">
        <v>11</v>
      </c>
      <c r="B13" s="40" t="s">
        <v>90</v>
      </c>
      <c r="C13" s="41" t="s">
        <v>93</v>
      </c>
      <c r="D13" s="41">
        <v>567.06</v>
      </c>
      <c r="E13" s="24">
        <f t="shared" si="0"/>
        <v>45.49719830292</v>
      </c>
      <c r="F13" s="24">
        <f t="shared" si="1"/>
        <v>27.99985090968</v>
      </c>
      <c r="G13" s="24">
        <f t="shared" si="2"/>
        <v>33.08732042928</v>
      </c>
      <c r="H13" s="24">
        <f t="shared" si="3"/>
        <v>52.6217049852</v>
      </c>
      <c r="I13" s="19"/>
    </row>
    <row r="14" ht="40" customHeight="1" spans="1:9">
      <c r="A14" s="20">
        <v>12</v>
      </c>
      <c r="B14" s="40" t="s">
        <v>94</v>
      </c>
      <c r="C14" s="41" t="s">
        <v>95</v>
      </c>
      <c r="D14" s="41">
        <v>337.28</v>
      </c>
      <c r="E14" s="24">
        <f t="shared" si="0"/>
        <v>27.06114880896</v>
      </c>
      <c r="F14" s="24">
        <f t="shared" si="1"/>
        <v>16.65395145984</v>
      </c>
      <c r="G14" s="24">
        <f t="shared" si="2"/>
        <v>19.67991294464</v>
      </c>
      <c r="H14" s="24">
        <f t="shared" si="3"/>
        <v>31.2987138176</v>
      </c>
      <c r="I14" s="19"/>
    </row>
    <row r="15" ht="30" customHeight="1" spans="1:9">
      <c r="A15" s="20">
        <v>13</v>
      </c>
      <c r="B15" s="40" t="s">
        <v>96</v>
      </c>
      <c r="C15" s="41" t="s">
        <v>97</v>
      </c>
      <c r="D15" s="41">
        <v>495.57</v>
      </c>
      <c r="E15" s="24">
        <f t="shared" si="0"/>
        <v>39.76130667474</v>
      </c>
      <c r="F15" s="24">
        <f t="shared" si="1"/>
        <v>24.46987287996</v>
      </c>
      <c r="G15" s="24">
        <f t="shared" si="2"/>
        <v>28.91595842616</v>
      </c>
      <c r="H15" s="24">
        <f t="shared" si="3"/>
        <v>45.9876174294</v>
      </c>
      <c r="I15" s="19"/>
    </row>
    <row r="16" ht="30" customHeight="1" spans="1:9">
      <c r="A16" s="20">
        <v>14</v>
      </c>
      <c r="B16" s="40" t="s">
        <v>96</v>
      </c>
      <c r="C16" s="41" t="s">
        <v>98</v>
      </c>
      <c r="D16" s="41">
        <v>148.12</v>
      </c>
      <c r="E16" s="24">
        <f t="shared" si="0"/>
        <v>11.88418335384</v>
      </c>
      <c r="F16" s="24">
        <f t="shared" si="1"/>
        <v>7.31375501136</v>
      </c>
      <c r="G16" s="24">
        <f t="shared" si="2"/>
        <v>8.64263729056</v>
      </c>
      <c r="H16" s="24">
        <f t="shared" si="3"/>
        <v>13.7451538504</v>
      </c>
      <c r="I16" s="19"/>
    </row>
    <row r="17" ht="30" customHeight="1" spans="1:9">
      <c r="A17" s="20">
        <v>15</v>
      </c>
      <c r="B17" s="40" t="s">
        <v>96</v>
      </c>
      <c r="C17" s="41" t="s">
        <v>99</v>
      </c>
      <c r="D17" s="41">
        <v>136.49</v>
      </c>
      <c r="E17" s="24">
        <f t="shared" si="0"/>
        <v>10.95106795818</v>
      </c>
      <c r="F17" s="24">
        <f t="shared" si="1"/>
        <v>6.73949784972</v>
      </c>
      <c r="G17" s="24">
        <f t="shared" si="2"/>
        <v>7.96403972312</v>
      </c>
      <c r="H17" s="24">
        <f t="shared" si="3"/>
        <v>12.6659198558</v>
      </c>
      <c r="I17" s="19"/>
    </row>
    <row r="18" ht="30" customHeight="1" spans="1:9">
      <c r="A18" s="20">
        <v>16</v>
      </c>
      <c r="B18" s="40" t="s">
        <v>96</v>
      </c>
      <c r="C18" s="41" t="s">
        <v>100</v>
      </c>
      <c r="D18" s="41">
        <v>441.63</v>
      </c>
      <c r="E18" s="24">
        <f t="shared" si="0"/>
        <v>35.43351265566</v>
      </c>
      <c r="F18" s="24">
        <f t="shared" si="1"/>
        <v>21.80646520164</v>
      </c>
      <c r="G18" s="24">
        <f t="shared" si="2"/>
        <v>25.76861940744</v>
      </c>
      <c r="H18" s="24">
        <f t="shared" si="3"/>
        <v>40.9821245946</v>
      </c>
      <c r="I18" s="19"/>
    </row>
    <row r="19" ht="30" customHeight="1" spans="1:9">
      <c r="A19" s="20">
        <v>17</v>
      </c>
      <c r="B19" s="40" t="s">
        <v>96</v>
      </c>
      <c r="C19" s="41" t="s">
        <v>101</v>
      </c>
      <c r="D19" s="41">
        <v>139.66</v>
      </c>
      <c r="E19" s="24">
        <f t="shared" si="0"/>
        <v>11.20540809612</v>
      </c>
      <c r="F19" s="24">
        <f t="shared" si="1"/>
        <v>6.89602366248</v>
      </c>
      <c r="G19" s="24">
        <f t="shared" si="2"/>
        <v>8.14900569808</v>
      </c>
      <c r="H19" s="24">
        <f t="shared" si="3"/>
        <v>12.9600876772</v>
      </c>
      <c r="I19" s="19"/>
    </row>
    <row r="20" ht="30" customHeight="1" spans="1:9">
      <c r="A20" s="20">
        <v>18</v>
      </c>
      <c r="B20" s="40" t="s">
        <v>96</v>
      </c>
      <c r="C20" s="41" t="s">
        <v>102</v>
      </c>
      <c r="D20" s="41">
        <v>270.26</v>
      </c>
      <c r="E20" s="24">
        <f t="shared" si="0"/>
        <v>21.68390084532</v>
      </c>
      <c r="F20" s="24">
        <f t="shared" si="1"/>
        <v>13.34468963928</v>
      </c>
      <c r="G20" s="24">
        <f t="shared" si="2"/>
        <v>15.76937047088</v>
      </c>
      <c r="H20" s="24">
        <f t="shared" si="3"/>
        <v>25.0794307292</v>
      </c>
      <c r="I20" s="19"/>
    </row>
    <row r="21" ht="30" customHeight="1" spans="1:9">
      <c r="A21" s="20">
        <v>19</v>
      </c>
      <c r="B21" s="40" t="s">
        <v>96</v>
      </c>
      <c r="C21" s="41" t="s">
        <v>103</v>
      </c>
      <c r="D21" s="41">
        <v>136.61</v>
      </c>
      <c r="E21" s="24">
        <f t="shared" si="0"/>
        <v>10.96069597602</v>
      </c>
      <c r="F21" s="24">
        <f t="shared" si="1"/>
        <v>6.74542311708</v>
      </c>
      <c r="G21" s="24">
        <f t="shared" si="2"/>
        <v>7.97104158968</v>
      </c>
      <c r="H21" s="24">
        <f t="shared" si="3"/>
        <v>12.6770555462</v>
      </c>
      <c r="I21" s="19"/>
    </row>
    <row r="22" ht="30" customHeight="1" spans="1:9">
      <c r="A22" s="20">
        <v>20</v>
      </c>
      <c r="B22" s="38" t="s">
        <v>96</v>
      </c>
      <c r="C22" s="39" t="s">
        <v>104</v>
      </c>
      <c r="D22" s="39">
        <v>118.94</v>
      </c>
      <c r="E22" s="24">
        <f t="shared" si="0"/>
        <v>9.54297034908</v>
      </c>
      <c r="F22" s="24">
        <f t="shared" si="1"/>
        <v>5.87292749832</v>
      </c>
      <c r="G22" s="24">
        <f t="shared" si="2"/>
        <v>6.94001673872</v>
      </c>
      <c r="H22" s="24">
        <f t="shared" si="3"/>
        <v>11.0373251348</v>
      </c>
      <c r="I22" s="19"/>
    </row>
    <row r="23" ht="30" customHeight="1" spans="1:9">
      <c r="A23" s="20">
        <v>21</v>
      </c>
      <c r="B23" s="40" t="s">
        <v>96</v>
      </c>
      <c r="C23" s="41" t="s">
        <v>105</v>
      </c>
      <c r="D23" s="41">
        <v>380.44</v>
      </c>
      <c r="E23" s="24">
        <f t="shared" si="0"/>
        <v>30.52402589208</v>
      </c>
      <c r="F23" s="24">
        <f t="shared" si="1"/>
        <v>18.78507262032</v>
      </c>
      <c r="G23" s="24">
        <f t="shared" si="2"/>
        <v>22.19825095072</v>
      </c>
      <c r="H23" s="24">
        <f t="shared" si="3"/>
        <v>35.3038504648</v>
      </c>
      <c r="I23" s="19"/>
    </row>
    <row r="24" ht="30" customHeight="1" spans="1:9">
      <c r="A24" s="20">
        <v>22</v>
      </c>
      <c r="B24" s="40" t="s">
        <v>106</v>
      </c>
      <c r="C24" s="41" t="s">
        <v>43</v>
      </c>
      <c r="D24" s="41">
        <v>129.86</v>
      </c>
      <c r="E24" s="24">
        <f t="shared" si="0"/>
        <v>10.41911997252</v>
      </c>
      <c r="F24" s="24">
        <f t="shared" si="1"/>
        <v>6.41212682808</v>
      </c>
      <c r="G24" s="24">
        <f t="shared" si="2"/>
        <v>7.57718659568</v>
      </c>
      <c r="H24" s="24">
        <f t="shared" si="3"/>
        <v>12.0506729612</v>
      </c>
      <c r="I24" s="19"/>
    </row>
    <row r="25" ht="30" customHeight="1" spans="1:9">
      <c r="A25" s="20">
        <v>23</v>
      </c>
      <c r="B25" s="40" t="s">
        <v>106</v>
      </c>
      <c r="C25" s="41" t="s">
        <v>107</v>
      </c>
      <c r="D25" s="41">
        <v>191.53</v>
      </c>
      <c r="E25" s="24">
        <f t="shared" si="0"/>
        <v>15.36711880746</v>
      </c>
      <c r="F25" s="24">
        <f t="shared" si="1"/>
        <v>9.45722047884</v>
      </c>
      <c r="G25" s="24">
        <f t="shared" si="2"/>
        <v>11.17556251864</v>
      </c>
      <c r="H25" s="24">
        <f t="shared" si="3"/>
        <v>17.7734898526</v>
      </c>
      <c r="I25" s="19"/>
    </row>
    <row r="26" ht="30" customHeight="1" spans="1:9">
      <c r="A26" s="20">
        <v>24</v>
      </c>
      <c r="B26" s="40" t="s">
        <v>106</v>
      </c>
      <c r="C26" s="41" t="s">
        <v>108</v>
      </c>
      <c r="D26" s="41">
        <v>360.71</v>
      </c>
      <c r="E26" s="24">
        <f t="shared" si="0"/>
        <v>28.94101929222</v>
      </c>
      <c r="F26" s="24">
        <f t="shared" si="1"/>
        <v>17.81085991188</v>
      </c>
      <c r="G26" s="24">
        <f t="shared" si="2"/>
        <v>21.04702739048</v>
      </c>
      <c r="H26" s="24">
        <f t="shared" si="3"/>
        <v>33.4729573682</v>
      </c>
      <c r="I26" s="19"/>
    </row>
    <row r="27" ht="30" customHeight="1" spans="1:9">
      <c r="A27" s="20">
        <v>25</v>
      </c>
      <c r="B27" s="40" t="s">
        <v>106</v>
      </c>
      <c r="C27" s="41" t="s">
        <v>109</v>
      </c>
      <c r="D27" s="41">
        <v>210.72</v>
      </c>
      <c r="E27" s="24">
        <f t="shared" si="0"/>
        <v>16.90679932704</v>
      </c>
      <c r="F27" s="24">
        <f t="shared" si="1"/>
        <v>10.40476948416</v>
      </c>
      <c r="G27" s="24">
        <f t="shared" si="2"/>
        <v>12.29527767936</v>
      </c>
      <c r="H27" s="24">
        <f t="shared" si="3"/>
        <v>19.5542723424</v>
      </c>
      <c r="I27" s="19"/>
    </row>
    <row r="28" ht="30" customHeight="1" spans="1:9">
      <c r="A28" s="20">
        <v>26</v>
      </c>
      <c r="B28" s="40" t="s">
        <v>110</v>
      </c>
      <c r="C28" s="41" t="s">
        <v>64</v>
      </c>
      <c r="D28" s="41">
        <v>500.32</v>
      </c>
      <c r="E28" s="24">
        <f t="shared" si="0"/>
        <v>40.14241571424</v>
      </c>
      <c r="F28" s="24">
        <f t="shared" si="1"/>
        <v>24.70441471296</v>
      </c>
      <c r="G28" s="24">
        <f t="shared" si="2"/>
        <v>29.19311564416</v>
      </c>
      <c r="H28" s="24">
        <f t="shared" si="3"/>
        <v>46.4284051744</v>
      </c>
      <c r="I28" s="19"/>
    </row>
    <row r="29" ht="30" customHeight="1" spans="1:9">
      <c r="A29" s="20">
        <v>27</v>
      </c>
      <c r="B29" s="40" t="s">
        <v>111</v>
      </c>
      <c r="C29" s="41" t="s">
        <v>63</v>
      </c>
      <c r="D29" s="41">
        <v>156</v>
      </c>
      <c r="E29" s="24">
        <f t="shared" si="0"/>
        <v>12.516423192</v>
      </c>
      <c r="F29" s="24">
        <f t="shared" si="1"/>
        <v>7.702847568</v>
      </c>
      <c r="G29" s="24">
        <f t="shared" si="2"/>
        <v>9.102426528</v>
      </c>
      <c r="H29" s="24">
        <f t="shared" si="3"/>
        <v>14.47639752</v>
      </c>
      <c r="I29" s="19"/>
    </row>
    <row r="30" ht="30" customHeight="1" spans="1:9">
      <c r="A30" s="20">
        <v>28</v>
      </c>
      <c r="B30" s="40" t="s">
        <v>111</v>
      </c>
      <c r="C30" s="41" t="s">
        <v>112</v>
      </c>
      <c r="D30" s="41">
        <v>212.38</v>
      </c>
      <c r="E30" s="24">
        <f t="shared" si="0"/>
        <v>17.03998690716</v>
      </c>
      <c r="F30" s="24">
        <f t="shared" si="1"/>
        <v>10.48673568264</v>
      </c>
      <c r="G30" s="24">
        <f t="shared" si="2"/>
        <v>12.39213683344</v>
      </c>
      <c r="H30" s="24">
        <f t="shared" si="3"/>
        <v>19.7083160596</v>
      </c>
      <c r="I30" s="35"/>
    </row>
    <row r="31" ht="40" customHeight="1" spans="1:9">
      <c r="A31" s="20">
        <v>29</v>
      </c>
      <c r="B31" s="40" t="s">
        <v>111</v>
      </c>
      <c r="C31" s="41" t="s">
        <v>113</v>
      </c>
      <c r="D31" s="41">
        <v>753.02</v>
      </c>
      <c r="E31" s="24">
        <v>61</v>
      </c>
      <c r="F31" s="24">
        <f t="shared" si="1"/>
        <v>37.18204022856</v>
      </c>
      <c r="G31" s="24">
        <f t="shared" si="2"/>
        <v>43.93787964176</v>
      </c>
      <c r="H31" s="24">
        <v>69</v>
      </c>
      <c r="I31" s="36"/>
    </row>
    <row r="32" ht="36" customHeight="1" spans="1:12">
      <c r="A32" s="30" t="s">
        <v>22</v>
      </c>
      <c r="B32" s="31"/>
      <c r="C32" s="31"/>
      <c r="D32" s="19">
        <f>SUM(D3:D31)</f>
        <v>9244.69</v>
      </c>
      <c r="E32" s="19">
        <v>742</v>
      </c>
      <c r="F32" s="19">
        <v>456</v>
      </c>
      <c r="G32" s="19">
        <v>539</v>
      </c>
      <c r="H32" s="19">
        <v>858</v>
      </c>
      <c r="I32" s="37"/>
      <c r="L32" t="s">
        <v>23</v>
      </c>
    </row>
    <row r="33" customFormat="1" ht="27" customHeight="1" spans="1:8">
      <c r="A33" s="32"/>
      <c r="B33" s="32"/>
      <c r="C33" s="32"/>
      <c r="D33" s="33"/>
      <c r="E33" s="34"/>
      <c r="F33" s="34"/>
      <c r="G33" s="34"/>
      <c r="H33" s="34"/>
    </row>
  </sheetData>
  <mergeCells count="3">
    <mergeCell ref="A1:I1"/>
    <mergeCell ref="A32:C32"/>
    <mergeCell ref="A33:D3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workbookViewId="0">
      <selection activeCell="F2" sqref="F2"/>
    </sheetView>
  </sheetViews>
  <sheetFormatPr defaultColWidth="9" defaultRowHeight="14.4"/>
  <cols>
    <col min="1" max="1" width="10.7777777777778" customWidth="1"/>
    <col min="2" max="2" width="19.1111111111111" customWidth="1"/>
    <col min="3" max="3" width="15.1111111111111" customWidth="1"/>
    <col min="4" max="8" width="20" customWidth="1"/>
    <col min="9" max="9" width="29.8888888888889" customWidth="1"/>
  </cols>
  <sheetData>
    <row r="1" ht="48" customHeight="1" spans="1:9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ht="39" customHeight="1" spans="1:9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19" t="s">
        <v>8</v>
      </c>
      <c r="I2" s="19" t="s">
        <v>9</v>
      </c>
    </row>
    <row r="3" ht="30" customHeight="1" spans="1:9">
      <c r="A3" s="20">
        <v>1</v>
      </c>
      <c r="B3" s="82" t="s">
        <v>114</v>
      </c>
      <c r="C3" s="59" t="s">
        <v>115</v>
      </c>
      <c r="D3" s="83">
        <v>116.1</v>
      </c>
      <c r="E3" s="24">
        <f>0.0802334822*D3</f>
        <v>9.31510728342</v>
      </c>
      <c r="F3" s="24">
        <f>0.049377228*D3</f>
        <v>5.7326961708</v>
      </c>
      <c r="G3" s="24">
        <f>0.058348888*D3</f>
        <v>6.7743058968</v>
      </c>
      <c r="H3" s="24">
        <f>0.09279742*D3</f>
        <v>10.773780462</v>
      </c>
      <c r="I3" s="19"/>
    </row>
    <row r="4" ht="30" customHeight="1" spans="1:9">
      <c r="A4" s="20">
        <v>2</v>
      </c>
      <c r="B4" s="82" t="s">
        <v>114</v>
      </c>
      <c r="C4" s="59" t="s">
        <v>116</v>
      </c>
      <c r="D4" s="83">
        <v>1217.02</v>
      </c>
      <c r="E4" s="24">
        <f t="shared" ref="E4:E32" si="0">0.0802334822*D4</f>
        <v>97.645752507044</v>
      </c>
      <c r="F4" s="24">
        <v>62</v>
      </c>
      <c r="G4" s="24">
        <v>69</v>
      </c>
      <c r="H4" s="24">
        <v>115</v>
      </c>
      <c r="I4" s="19"/>
    </row>
    <row r="5" ht="30" customHeight="1" spans="1:9">
      <c r="A5" s="20">
        <v>3</v>
      </c>
      <c r="B5" s="82" t="s">
        <v>114</v>
      </c>
      <c r="C5" s="59" t="s">
        <v>117</v>
      </c>
      <c r="D5" s="83">
        <v>109.52</v>
      </c>
      <c r="E5" s="24">
        <f t="shared" si="0"/>
        <v>8.787170970544</v>
      </c>
      <c r="F5" s="24">
        <f t="shared" ref="F4:F32" si="1">0.049377228*D5</f>
        <v>5.40779401056</v>
      </c>
      <c r="G5" s="24">
        <f t="shared" ref="G4:G32" si="2">0.058348888*D5</f>
        <v>6.39037021376</v>
      </c>
      <c r="H5" s="24">
        <f t="shared" ref="H4:H32" si="3">0.09279742*D5</f>
        <v>10.1631734384</v>
      </c>
      <c r="I5" s="19"/>
    </row>
    <row r="6" ht="30" customHeight="1" spans="1:9">
      <c r="A6" s="20">
        <v>4</v>
      </c>
      <c r="B6" s="82" t="s">
        <v>114</v>
      </c>
      <c r="C6" s="59" t="s">
        <v>118</v>
      </c>
      <c r="D6" s="83">
        <v>188.39</v>
      </c>
      <c r="E6" s="24">
        <f t="shared" si="0"/>
        <v>15.115185711658</v>
      </c>
      <c r="F6" s="24">
        <f t="shared" si="1"/>
        <v>9.30217598292</v>
      </c>
      <c r="G6" s="24">
        <f t="shared" si="2"/>
        <v>10.99234701032</v>
      </c>
      <c r="H6" s="24">
        <f t="shared" si="3"/>
        <v>17.4821059538</v>
      </c>
      <c r="I6" s="19"/>
    </row>
    <row r="7" ht="30" customHeight="1" spans="1:9">
      <c r="A7" s="20">
        <v>5</v>
      </c>
      <c r="B7" s="82" t="s">
        <v>114</v>
      </c>
      <c r="C7" s="83" t="s">
        <v>119</v>
      </c>
      <c r="D7" s="83">
        <v>733.52</v>
      </c>
      <c r="E7" s="24">
        <f t="shared" si="0"/>
        <v>58.852863863344</v>
      </c>
      <c r="F7" s="24">
        <f t="shared" si="1"/>
        <v>36.21918428256</v>
      </c>
      <c r="G7" s="24">
        <f t="shared" si="2"/>
        <v>42.80007632576</v>
      </c>
      <c r="H7" s="24">
        <f t="shared" si="3"/>
        <v>68.0687635184</v>
      </c>
      <c r="I7" s="19"/>
    </row>
    <row r="8" ht="30" customHeight="1" spans="1:9">
      <c r="A8" s="20">
        <v>6</v>
      </c>
      <c r="B8" s="82" t="s">
        <v>114</v>
      </c>
      <c r="C8" s="83" t="s">
        <v>120</v>
      </c>
      <c r="D8" s="83">
        <v>210</v>
      </c>
      <c r="E8" s="24">
        <f t="shared" si="0"/>
        <v>16.849031262</v>
      </c>
      <c r="F8" s="24">
        <f t="shared" si="1"/>
        <v>10.36921788</v>
      </c>
      <c r="G8" s="24">
        <f t="shared" si="2"/>
        <v>12.25326648</v>
      </c>
      <c r="H8" s="24">
        <f t="shared" si="3"/>
        <v>19.4874582</v>
      </c>
      <c r="I8" s="19"/>
    </row>
    <row r="9" ht="30" customHeight="1" spans="1:9">
      <c r="A9" s="20">
        <v>7</v>
      </c>
      <c r="B9" s="82" t="s">
        <v>114</v>
      </c>
      <c r="C9" s="83" t="s">
        <v>121</v>
      </c>
      <c r="D9" s="83">
        <v>200</v>
      </c>
      <c r="E9" s="24">
        <f t="shared" si="0"/>
        <v>16.04669644</v>
      </c>
      <c r="F9" s="24">
        <f t="shared" si="1"/>
        <v>9.8754456</v>
      </c>
      <c r="G9" s="24">
        <f t="shared" si="2"/>
        <v>11.6697776</v>
      </c>
      <c r="H9" s="24">
        <f t="shared" si="3"/>
        <v>18.559484</v>
      </c>
      <c r="I9" s="19"/>
    </row>
    <row r="10" ht="30" customHeight="1" spans="1:9">
      <c r="A10" s="20">
        <v>8</v>
      </c>
      <c r="B10" s="82" t="s">
        <v>114</v>
      </c>
      <c r="C10" s="83" t="s">
        <v>122</v>
      </c>
      <c r="D10" s="83">
        <v>266.03</v>
      </c>
      <c r="E10" s="24">
        <f t="shared" si="0"/>
        <v>21.344513269666</v>
      </c>
      <c r="F10" s="24">
        <f t="shared" si="1"/>
        <v>13.13582396484</v>
      </c>
      <c r="G10" s="24">
        <f t="shared" si="2"/>
        <v>15.52255467464</v>
      </c>
      <c r="H10" s="24">
        <f t="shared" si="3"/>
        <v>24.6868976426</v>
      </c>
      <c r="I10" s="19"/>
    </row>
    <row r="11" ht="30" customHeight="1" spans="1:9">
      <c r="A11" s="20">
        <v>9</v>
      </c>
      <c r="B11" s="82" t="s">
        <v>114</v>
      </c>
      <c r="C11" s="83" t="s">
        <v>123</v>
      </c>
      <c r="D11" s="83">
        <v>350</v>
      </c>
      <c r="E11" s="24">
        <f t="shared" si="0"/>
        <v>28.08171877</v>
      </c>
      <c r="F11" s="24">
        <f t="shared" si="1"/>
        <v>17.2820298</v>
      </c>
      <c r="G11" s="24">
        <f t="shared" si="2"/>
        <v>20.4221108</v>
      </c>
      <c r="H11" s="24">
        <f t="shared" si="3"/>
        <v>32.479097</v>
      </c>
      <c r="I11" s="19"/>
    </row>
    <row r="12" ht="30" customHeight="1" spans="1:9">
      <c r="A12" s="20">
        <v>10</v>
      </c>
      <c r="B12" s="82" t="s">
        <v>114</v>
      </c>
      <c r="C12" s="83" t="s">
        <v>124</v>
      </c>
      <c r="D12" s="83">
        <v>150</v>
      </c>
      <c r="E12" s="24">
        <f t="shared" si="0"/>
        <v>12.03502233</v>
      </c>
      <c r="F12" s="24">
        <f t="shared" si="1"/>
        <v>7.4065842</v>
      </c>
      <c r="G12" s="24">
        <f t="shared" si="2"/>
        <v>8.7523332</v>
      </c>
      <c r="H12" s="24">
        <f t="shared" si="3"/>
        <v>13.919613</v>
      </c>
      <c r="I12" s="19"/>
    </row>
    <row r="13" ht="30" customHeight="1" spans="1:9">
      <c r="A13" s="20">
        <v>11</v>
      </c>
      <c r="B13" s="82" t="s">
        <v>114</v>
      </c>
      <c r="C13" s="83" t="s">
        <v>125</v>
      </c>
      <c r="D13" s="83">
        <v>266.7</v>
      </c>
      <c r="E13" s="24">
        <f t="shared" si="0"/>
        <v>21.39826970274</v>
      </c>
      <c r="F13" s="24">
        <f t="shared" si="1"/>
        <v>13.1689067076</v>
      </c>
      <c r="G13" s="24">
        <f t="shared" si="2"/>
        <v>15.5616484296</v>
      </c>
      <c r="H13" s="24">
        <f t="shared" si="3"/>
        <v>24.749071914</v>
      </c>
      <c r="I13" s="19"/>
    </row>
    <row r="14" ht="30" customHeight="1" spans="1:9">
      <c r="A14" s="20">
        <v>12</v>
      </c>
      <c r="B14" s="82" t="s">
        <v>114</v>
      </c>
      <c r="C14" s="83" t="s">
        <v>126</v>
      </c>
      <c r="D14" s="83">
        <v>514.91</v>
      </c>
      <c r="E14" s="24">
        <f t="shared" si="0"/>
        <v>41.313022319602</v>
      </c>
      <c r="F14" s="24">
        <f t="shared" si="1"/>
        <v>25.42482846948</v>
      </c>
      <c r="G14" s="24">
        <f t="shared" si="2"/>
        <v>30.04442592008</v>
      </c>
      <c r="H14" s="24">
        <f t="shared" si="3"/>
        <v>47.7823195322</v>
      </c>
      <c r="I14" s="19"/>
    </row>
    <row r="15" ht="30" customHeight="1" spans="1:9">
      <c r="A15" s="20">
        <v>13</v>
      </c>
      <c r="B15" s="82" t="s">
        <v>114</v>
      </c>
      <c r="C15" s="83" t="s">
        <v>127</v>
      </c>
      <c r="D15" s="83">
        <v>183.68</v>
      </c>
      <c r="E15" s="24">
        <f t="shared" si="0"/>
        <v>14.737286010496</v>
      </c>
      <c r="F15" s="24">
        <f t="shared" si="1"/>
        <v>9.06960923904</v>
      </c>
      <c r="G15" s="24">
        <f t="shared" si="2"/>
        <v>10.71752374784</v>
      </c>
      <c r="H15" s="24">
        <f t="shared" si="3"/>
        <v>17.0450301056</v>
      </c>
      <c r="I15" s="19"/>
    </row>
    <row r="16" ht="30" customHeight="1" spans="1:9">
      <c r="A16" s="20">
        <v>14</v>
      </c>
      <c r="B16" s="82" t="s">
        <v>114</v>
      </c>
      <c r="C16" s="83" t="s">
        <v>128</v>
      </c>
      <c r="D16" s="83">
        <v>433.81</v>
      </c>
      <c r="E16" s="24">
        <f t="shared" si="0"/>
        <v>34.806086913182</v>
      </c>
      <c r="F16" s="24">
        <f t="shared" si="1"/>
        <v>21.42033527868</v>
      </c>
      <c r="G16" s="24">
        <f t="shared" si="2"/>
        <v>25.31233110328</v>
      </c>
      <c r="H16" s="24">
        <f t="shared" si="3"/>
        <v>40.2564487702</v>
      </c>
      <c r="I16" s="19"/>
    </row>
    <row r="17" ht="30" customHeight="1" spans="1:9">
      <c r="A17" s="20">
        <v>15</v>
      </c>
      <c r="B17" s="82" t="s">
        <v>114</v>
      </c>
      <c r="C17" s="83" t="s">
        <v>129</v>
      </c>
      <c r="D17" s="83">
        <v>159.91</v>
      </c>
      <c r="E17" s="24">
        <f t="shared" si="0"/>
        <v>12.830136138602</v>
      </c>
      <c r="F17" s="24">
        <f t="shared" si="1"/>
        <v>7.89591252948</v>
      </c>
      <c r="G17" s="24">
        <f t="shared" si="2"/>
        <v>9.33057068008</v>
      </c>
      <c r="H17" s="24">
        <f t="shared" si="3"/>
        <v>14.8392354322</v>
      </c>
      <c r="I17" s="19"/>
    </row>
    <row r="18" ht="30" customHeight="1" spans="1:9">
      <c r="A18" s="20">
        <v>16</v>
      </c>
      <c r="B18" s="82" t="s">
        <v>114</v>
      </c>
      <c r="C18" s="83" t="s">
        <v>130</v>
      </c>
      <c r="D18" s="83">
        <v>254.4</v>
      </c>
      <c r="E18" s="24">
        <f t="shared" si="0"/>
        <v>20.41139787168</v>
      </c>
      <c r="F18" s="24">
        <f t="shared" si="1"/>
        <v>12.5615668032</v>
      </c>
      <c r="G18" s="24">
        <f t="shared" si="2"/>
        <v>14.8439571072</v>
      </c>
      <c r="H18" s="24">
        <f t="shared" si="3"/>
        <v>23.607663648</v>
      </c>
      <c r="I18" s="19"/>
    </row>
    <row r="19" ht="30" customHeight="1" spans="1:9">
      <c r="A19" s="20">
        <v>17</v>
      </c>
      <c r="B19" s="82" t="s">
        <v>114</v>
      </c>
      <c r="C19" s="83" t="s">
        <v>131</v>
      </c>
      <c r="D19" s="83">
        <v>629.95</v>
      </c>
      <c r="E19" s="24">
        <f t="shared" si="0"/>
        <v>50.54308211189</v>
      </c>
      <c r="F19" s="24">
        <f t="shared" si="1"/>
        <v>31.1051847786</v>
      </c>
      <c r="G19" s="24">
        <f t="shared" si="2"/>
        <v>36.7568819956</v>
      </c>
      <c r="H19" s="24">
        <f t="shared" si="3"/>
        <v>58.457734729</v>
      </c>
      <c r="I19" s="19"/>
    </row>
    <row r="20" ht="30" customHeight="1" spans="1:9">
      <c r="A20" s="20">
        <v>18</v>
      </c>
      <c r="B20" s="82" t="s">
        <v>114</v>
      </c>
      <c r="C20" s="83" t="s">
        <v>132</v>
      </c>
      <c r="D20" s="83">
        <v>628.86</v>
      </c>
      <c r="E20" s="24">
        <f t="shared" si="0"/>
        <v>50.455627616292</v>
      </c>
      <c r="F20" s="24">
        <f t="shared" si="1"/>
        <v>31.05136360008</v>
      </c>
      <c r="G20" s="24">
        <f t="shared" si="2"/>
        <v>36.69328170768</v>
      </c>
      <c r="H20" s="24">
        <f t="shared" si="3"/>
        <v>58.3565855412</v>
      </c>
      <c r="I20" s="19"/>
    </row>
    <row r="21" ht="30" customHeight="1" spans="1:9">
      <c r="A21" s="20">
        <v>19</v>
      </c>
      <c r="B21" s="82" t="s">
        <v>114</v>
      </c>
      <c r="C21" s="83" t="s">
        <v>133</v>
      </c>
      <c r="D21" s="83">
        <v>173.51</v>
      </c>
      <c r="E21" s="24">
        <f t="shared" si="0"/>
        <v>13.921311496522</v>
      </c>
      <c r="F21" s="24">
        <f t="shared" si="1"/>
        <v>8.56744283028</v>
      </c>
      <c r="G21" s="24">
        <f t="shared" si="2"/>
        <v>10.12411555688</v>
      </c>
      <c r="H21" s="24">
        <f t="shared" si="3"/>
        <v>16.1012803442</v>
      </c>
      <c r="I21" s="19"/>
    </row>
    <row r="22" ht="30" customHeight="1" spans="1:9">
      <c r="A22" s="20">
        <v>20</v>
      </c>
      <c r="B22" s="82" t="s">
        <v>114</v>
      </c>
      <c r="C22" s="83" t="s">
        <v>134</v>
      </c>
      <c r="D22" s="83">
        <v>285.89</v>
      </c>
      <c r="E22" s="24">
        <f t="shared" si="0"/>
        <v>22.937950226158</v>
      </c>
      <c r="F22" s="24">
        <f t="shared" si="1"/>
        <v>14.11645571292</v>
      </c>
      <c r="G22" s="24">
        <f t="shared" si="2"/>
        <v>16.68136359032</v>
      </c>
      <c r="H22" s="24">
        <f t="shared" si="3"/>
        <v>26.5298544038</v>
      </c>
      <c r="I22" s="19"/>
    </row>
    <row r="23" ht="30" customHeight="1" spans="1:9">
      <c r="A23" s="20">
        <v>21</v>
      </c>
      <c r="B23" s="82" t="s">
        <v>114</v>
      </c>
      <c r="C23" s="83" t="s">
        <v>135</v>
      </c>
      <c r="D23" s="83">
        <v>155.04</v>
      </c>
      <c r="E23" s="24">
        <f t="shared" si="0"/>
        <v>12.439399080288</v>
      </c>
      <c r="F23" s="24">
        <f t="shared" si="1"/>
        <v>7.65544542912</v>
      </c>
      <c r="G23" s="24">
        <f t="shared" si="2"/>
        <v>9.04641159552</v>
      </c>
      <c r="H23" s="24">
        <f t="shared" si="3"/>
        <v>14.3873119968</v>
      </c>
      <c r="I23" s="19"/>
    </row>
    <row r="24" ht="30" customHeight="1" spans="1:9">
      <c r="A24" s="20">
        <v>22</v>
      </c>
      <c r="B24" s="82" t="s">
        <v>114</v>
      </c>
      <c r="C24" s="83" t="s">
        <v>136</v>
      </c>
      <c r="D24" s="83">
        <v>465</v>
      </c>
      <c r="E24" s="24">
        <f t="shared" si="0"/>
        <v>37.308569223</v>
      </c>
      <c r="F24" s="24">
        <f t="shared" si="1"/>
        <v>22.96041102</v>
      </c>
      <c r="G24" s="24">
        <f t="shared" si="2"/>
        <v>27.13223292</v>
      </c>
      <c r="H24" s="24">
        <f t="shared" si="3"/>
        <v>43.1508003</v>
      </c>
      <c r="I24" s="19"/>
    </row>
    <row r="25" ht="30" customHeight="1" spans="1:9">
      <c r="A25" s="20">
        <v>23</v>
      </c>
      <c r="B25" s="82" t="s">
        <v>114</v>
      </c>
      <c r="C25" s="83" t="s">
        <v>137</v>
      </c>
      <c r="D25" s="83">
        <v>142.79</v>
      </c>
      <c r="E25" s="24">
        <f t="shared" si="0"/>
        <v>11.456538923338</v>
      </c>
      <c r="F25" s="24">
        <f t="shared" si="1"/>
        <v>7.05057438612</v>
      </c>
      <c r="G25" s="24">
        <f t="shared" si="2"/>
        <v>8.33163771752</v>
      </c>
      <c r="H25" s="24">
        <f t="shared" si="3"/>
        <v>13.2505436018</v>
      </c>
      <c r="I25" s="19"/>
    </row>
    <row r="26" ht="30" customHeight="1" spans="1:9">
      <c r="A26" s="20">
        <v>24</v>
      </c>
      <c r="B26" s="82" t="s">
        <v>114</v>
      </c>
      <c r="C26" s="83" t="s">
        <v>138</v>
      </c>
      <c r="D26" s="83">
        <v>343.2</v>
      </c>
      <c r="E26" s="24">
        <f t="shared" si="0"/>
        <v>27.53613109104</v>
      </c>
      <c r="F26" s="24">
        <f t="shared" si="1"/>
        <v>16.9462646496</v>
      </c>
      <c r="G26" s="24">
        <f t="shared" si="2"/>
        <v>20.0253383616</v>
      </c>
      <c r="H26" s="24">
        <f t="shared" si="3"/>
        <v>31.848074544</v>
      </c>
      <c r="I26" s="19"/>
    </row>
    <row r="27" ht="30" customHeight="1" spans="1:9">
      <c r="A27" s="20">
        <v>25</v>
      </c>
      <c r="B27" s="82" t="s">
        <v>114</v>
      </c>
      <c r="C27" s="83" t="s">
        <v>139</v>
      </c>
      <c r="D27" s="83">
        <v>219.52</v>
      </c>
      <c r="E27" s="24">
        <f t="shared" si="0"/>
        <v>17.612854012544</v>
      </c>
      <c r="F27" s="24">
        <f t="shared" si="1"/>
        <v>10.83928909056</v>
      </c>
      <c r="G27" s="24">
        <f t="shared" si="2"/>
        <v>12.80874789376</v>
      </c>
      <c r="H27" s="24">
        <f t="shared" si="3"/>
        <v>20.3708896384</v>
      </c>
      <c r="I27" s="19"/>
    </row>
    <row r="28" ht="30" customHeight="1" spans="1:9">
      <c r="A28" s="20">
        <v>26</v>
      </c>
      <c r="B28" s="82" t="s">
        <v>114</v>
      </c>
      <c r="C28" s="83" t="s">
        <v>140</v>
      </c>
      <c r="D28" s="83">
        <v>457.36</v>
      </c>
      <c r="E28" s="24">
        <f t="shared" si="0"/>
        <v>36.695585418992</v>
      </c>
      <c r="F28" s="24">
        <f t="shared" si="1"/>
        <v>22.58316899808</v>
      </c>
      <c r="G28" s="24">
        <f t="shared" si="2"/>
        <v>26.68644741568</v>
      </c>
      <c r="H28" s="24">
        <f t="shared" si="3"/>
        <v>42.4418280112</v>
      </c>
      <c r="I28" s="19"/>
    </row>
    <row r="29" ht="30" customHeight="1" spans="1:9">
      <c r="A29" s="20">
        <v>27</v>
      </c>
      <c r="B29" s="82" t="s">
        <v>114</v>
      </c>
      <c r="C29" s="83" t="s">
        <v>141</v>
      </c>
      <c r="D29" s="83">
        <v>122.48</v>
      </c>
      <c r="E29" s="24">
        <f t="shared" si="0"/>
        <v>9.826996899856</v>
      </c>
      <c r="F29" s="24">
        <f t="shared" si="1"/>
        <v>6.04772288544</v>
      </c>
      <c r="G29" s="24">
        <f t="shared" si="2"/>
        <v>7.14657180224</v>
      </c>
      <c r="H29" s="24">
        <f t="shared" si="3"/>
        <v>11.3658280016</v>
      </c>
      <c r="I29" s="35"/>
    </row>
    <row r="30" ht="40" customHeight="1" spans="1:9">
      <c r="A30" s="20">
        <v>28</v>
      </c>
      <c r="B30" s="82" t="s">
        <v>114</v>
      </c>
      <c r="C30" s="83" t="s">
        <v>142</v>
      </c>
      <c r="D30" s="83">
        <v>385.8</v>
      </c>
      <c r="E30" s="24">
        <f t="shared" si="0"/>
        <v>30.95407743276</v>
      </c>
      <c r="F30" s="24">
        <f t="shared" si="1"/>
        <v>19.0497345624</v>
      </c>
      <c r="G30" s="24">
        <f t="shared" si="2"/>
        <v>22.5110009904</v>
      </c>
      <c r="H30" s="24">
        <f t="shared" si="3"/>
        <v>35.801244636</v>
      </c>
      <c r="I30" s="36"/>
    </row>
    <row r="31" ht="30" customHeight="1" spans="1:9">
      <c r="A31" s="20">
        <v>29</v>
      </c>
      <c r="B31" s="82" t="s">
        <v>114</v>
      </c>
      <c r="C31" s="83" t="s">
        <v>143</v>
      </c>
      <c r="D31" s="83">
        <v>151.31</v>
      </c>
      <c r="E31" s="24">
        <f t="shared" si="0"/>
        <v>12.140128191682</v>
      </c>
      <c r="F31" s="24">
        <f t="shared" si="1"/>
        <v>7.47126836868</v>
      </c>
      <c r="G31" s="24">
        <f t="shared" si="2"/>
        <v>8.82877024328</v>
      </c>
      <c r="H31" s="24">
        <f t="shared" si="3"/>
        <v>14.0411776202</v>
      </c>
      <c r="I31" s="19"/>
    </row>
    <row r="32" ht="30" customHeight="1" spans="1:9">
      <c r="A32" s="20">
        <v>30</v>
      </c>
      <c r="B32" s="82" t="s">
        <v>114</v>
      </c>
      <c r="C32" s="83" t="s">
        <v>144</v>
      </c>
      <c r="D32" s="83">
        <v>121.58</v>
      </c>
      <c r="E32" s="24">
        <f t="shared" si="0"/>
        <v>9.754786765876</v>
      </c>
      <c r="F32" s="24">
        <f t="shared" si="1"/>
        <v>6.00328338024</v>
      </c>
      <c r="G32" s="24">
        <f t="shared" si="2"/>
        <v>7.09405780304</v>
      </c>
      <c r="H32" s="24">
        <f t="shared" si="3"/>
        <v>11.2823103236</v>
      </c>
      <c r="I32" s="19"/>
    </row>
    <row r="33" ht="36" customHeight="1" spans="1:12">
      <c r="A33" s="30" t="s">
        <v>22</v>
      </c>
      <c r="B33" s="31"/>
      <c r="C33" s="31"/>
      <c r="D33" s="19">
        <f>SUM(D3:D32)</f>
        <v>9636.28</v>
      </c>
      <c r="E33" s="19">
        <v>773</v>
      </c>
      <c r="F33" s="19">
        <v>476</v>
      </c>
      <c r="G33" s="19">
        <v>562</v>
      </c>
      <c r="H33" s="19">
        <v>894</v>
      </c>
      <c r="I33" s="37"/>
      <c r="L33" t="s">
        <v>23</v>
      </c>
    </row>
    <row r="34" customFormat="1" ht="27" customHeight="1" spans="1:8">
      <c r="A34" s="32"/>
      <c r="B34" s="32"/>
      <c r="C34" s="32"/>
      <c r="D34" s="33"/>
      <c r="E34" s="34"/>
      <c r="F34" s="34"/>
      <c r="G34" s="34"/>
      <c r="H34" s="34"/>
    </row>
  </sheetData>
  <mergeCells count="3">
    <mergeCell ref="A1:I1"/>
    <mergeCell ref="A33:C33"/>
    <mergeCell ref="A34:D34"/>
  </mergeCells>
  <conditionalFormatting sqref="C3:C6">
    <cfRule type="duplicateValues" dxfId="0" priority="1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workbookViewId="0">
      <selection activeCell="F2" sqref="F2"/>
    </sheetView>
  </sheetViews>
  <sheetFormatPr defaultColWidth="9" defaultRowHeight="14.4" outlineLevelRow="7"/>
  <cols>
    <col min="1" max="1" width="10.7777777777778" customWidth="1"/>
    <col min="2" max="2" width="19.1111111111111" customWidth="1"/>
    <col min="3" max="3" width="15.1111111111111" customWidth="1"/>
    <col min="4" max="8" width="20" customWidth="1"/>
    <col min="9" max="9" width="29.7777777777778" customWidth="1"/>
  </cols>
  <sheetData>
    <row r="1" ht="48" customHeight="1" spans="1:9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ht="39" customHeight="1" spans="1:9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19" t="s">
        <v>8</v>
      </c>
      <c r="I2" s="19" t="s">
        <v>9</v>
      </c>
    </row>
    <row r="3" ht="44" customHeight="1" spans="1:9">
      <c r="A3" s="20">
        <v>1</v>
      </c>
      <c r="B3" s="79" t="s">
        <v>145</v>
      </c>
      <c r="C3" s="80" t="s">
        <v>146</v>
      </c>
      <c r="D3" s="80">
        <v>133.8</v>
      </c>
      <c r="E3" s="24">
        <f>0.080233482*D3</f>
        <v>10.7352398916</v>
      </c>
      <c r="F3" s="24">
        <f>0.049377228*D3</f>
        <v>6.6066731064</v>
      </c>
      <c r="G3" s="24">
        <f>0.058348888*D3</f>
        <v>7.8070812144</v>
      </c>
      <c r="H3" s="24">
        <f>0.09279742*D3</f>
        <v>12.416294796</v>
      </c>
      <c r="I3" s="19"/>
    </row>
    <row r="4" ht="30" customHeight="1" spans="1:9">
      <c r="A4" s="20">
        <v>2</v>
      </c>
      <c r="B4" s="81" t="s">
        <v>147</v>
      </c>
      <c r="C4" s="43" t="s">
        <v>108</v>
      </c>
      <c r="D4" s="43">
        <v>383.91</v>
      </c>
      <c r="E4" s="24">
        <f>0.080233482*D4</f>
        <v>30.80243607462</v>
      </c>
      <c r="F4" s="24">
        <f>0.049377228*D4</f>
        <v>18.95641160148</v>
      </c>
      <c r="G4" s="24">
        <f>0.058348888*D4</f>
        <v>22.40072159208</v>
      </c>
      <c r="H4" s="24">
        <f>0.09279742*D4</f>
        <v>35.6258575122</v>
      </c>
      <c r="I4" s="19"/>
    </row>
    <row r="5" ht="30" customHeight="1" spans="1:9">
      <c r="A5" s="20">
        <v>3</v>
      </c>
      <c r="B5" s="81" t="s">
        <v>147</v>
      </c>
      <c r="C5" s="43" t="s">
        <v>148</v>
      </c>
      <c r="D5" s="43">
        <v>140</v>
      </c>
      <c r="E5" s="24">
        <f>0.080233482*D5</f>
        <v>11.23268748</v>
      </c>
      <c r="F5" s="24">
        <f>0.049377228*D5</f>
        <v>6.91281192</v>
      </c>
      <c r="G5" s="24">
        <f>0.058348888*D5</f>
        <v>8.16884432</v>
      </c>
      <c r="H5" s="24">
        <f>0.09279742*D5</f>
        <v>12.9916388</v>
      </c>
      <c r="I5" s="19"/>
    </row>
    <row r="6" ht="30" customHeight="1" spans="1:9">
      <c r="A6" s="20">
        <v>4</v>
      </c>
      <c r="B6" s="81" t="s">
        <v>149</v>
      </c>
      <c r="C6" s="43" t="s">
        <v>150</v>
      </c>
      <c r="D6" s="43">
        <v>550.47</v>
      </c>
      <c r="E6" s="24">
        <f>0.080233482*D6</f>
        <v>44.16612483654</v>
      </c>
      <c r="F6" s="24">
        <f>0.049377228*D6</f>
        <v>27.18068269716</v>
      </c>
      <c r="G6" s="24">
        <f>0.058348888*D6</f>
        <v>32.11931237736</v>
      </c>
      <c r="H6" s="24">
        <f>0.09279742*D6</f>
        <v>51.0821957874</v>
      </c>
      <c r="I6" s="19"/>
    </row>
    <row r="7" ht="36" customHeight="1" spans="1:12">
      <c r="A7" s="30" t="s">
        <v>22</v>
      </c>
      <c r="B7" s="31"/>
      <c r="C7" s="31"/>
      <c r="D7" s="19">
        <f>SUM(D3:D6)</f>
        <v>1208.18</v>
      </c>
      <c r="E7" s="19">
        <v>97</v>
      </c>
      <c r="F7" s="19">
        <v>60</v>
      </c>
      <c r="G7" s="19">
        <v>70</v>
      </c>
      <c r="H7" s="19">
        <v>112</v>
      </c>
      <c r="I7" s="37"/>
      <c r="L7" t="s">
        <v>23</v>
      </c>
    </row>
    <row r="8" customFormat="1" ht="27" customHeight="1" spans="1:8">
      <c r="A8" s="32"/>
      <c r="B8" s="32"/>
      <c r="C8" s="32"/>
      <c r="D8" s="33"/>
      <c r="E8" s="34"/>
      <c r="F8" s="34"/>
      <c r="G8" s="34"/>
      <c r="H8" s="34"/>
    </row>
  </sheetData>
  <mergeCells count="3">
    <mergeCell ref="A1:I1"/>
    <mergeCell ref="A7:C7"/>
    <mergeCell ref="A8:D8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F2" sqref="F2"/>
    </sheetView>
  </sheetViews>
  <sheetFormatPr defaultColWidth="9" defaultRowHeight="14.4"/>
  <cols>
    <col min="1" max="1" width="10.7777777777778" customWidth="1"/>
    <col min="2" max="2" width="19.1111111111111" customWidth="1"/>
    <col min="3" max="3" width="15.1111111111111" customWidth="1"/>
    <col min="4" max="8" width="20" customWidth="1"/>
    <col min="9" max="9" width="26.3333333333333" customWidth="1"/>
  </cols>
  <sheetData>
    <row r="1" ht="48" customHeight="1" spans="1:9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customFormat="1" ht="39" customHeight="1" spans="1:9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19" t="s">
        <v>8</v>
      </c>
      <c r="I2" s="19" t="s">
        <v>9</v>
      </c>
    </row>
    <row r="3" ht="30" customHeight="1" spans="1:9">
      <c r="A3" s="75">
        <v>1</v>
      </c>
      <c r="B3" s="76" t="s">
        <v>151</v>
      </c>
      <c r="C3" s="75" t="s">
        <v>152</v>
      </c>
      <c r="D3" s="76">
        <v>306</v>
      </c>
      <c r="E3" s="24">
        <f>0.080233482*D3</f>
        <v>24.551445492</v>
      </c>
      <c r="F3" s="24">
        <f>0.049377228*D3</f>
        <v>15.109431768</v>
      </c>
      <c r="G3" s="24">
        <f>0.058348888*D3</f>
        <v>17.854759728</v>
      </c>
      <c r="H3" s="24">
        <f>0.09279742*D3</f>
        <v>28.39601052</v>
      </c>
      <c r="I3" s="19"/>
    </row>
    <row r="4" ht="30" customHeight="1" spans="1:9">
      <c r="A4" s="75">
        <v>2</v>
      </c>
      <c r="B4" s="76" t="s">
        <v>153</v>
      </c>
      <c r="C4" s="75" t="s">
        <v>154</v>
      </c>
      <c r="D4" s="76">
        <v>503.5</v>
      </c>
      <c r="E4" s="24">
        <f t="shared" ref="E4:E17" si="0">0.080233482*D4</f>
        <v>40.397558187</v>
      </c>
      <c r="F4" s="24">
        <f t="shared" ref="F4:F17" si="1">0.049377228*D4</f>
        <v>24.861434298</v>
      </c>
      <c r="G4" s="24">
        <f t="shared" ref="G4:G17" si="2">0.058348888*D4</f>
        <v>29.378665108</v>
      </c>
      <c r="H4" s="24">
        <f t="shared" ref="H4:H17" si="3">0.09279742*D4</f>
        <v>46.72350097</v>
      </c>
      <c r="I4" s="19"/>
    </row>
    <row r="5" ht="30" customHeight="1" spans="1:9">
      <c r="A5" s="75">
        <v>3</v>
      </c>
      <c r="B5" s="76" t="s">
        <v>151</v>
      </c>
      <c r="C5" s="75" t="s">
        <v>155</v>
      </c>
      <c r="D5" s="76">
        <v>305.5</v>
      </c>
      <c r="E5" s="24">
        <f t="shared" si="0"/>
        <v>24.511328751</v>
      </c>
      <c r="F5" s="24">
        <f t="shared" si="1"/>
        <v>15.084743154</v>
      </c>
      <c r="G5" s="24">
        <f t="shared" si="2"/>
        <v>17.825585284</v>
      </c>
      <c r="H5" s="24">
        <f t="shared" si="3"/>
        <v>28.34961181</v>
      </c>
      <c r="I5" s="19"/>
    </row>
    <row r="6" ht="30" customHeight="1" spans="1:9">
      <c r="A6" s="75">
        <v>4</v>
      </c>
      <c r="B6" s="76" t="s">
        <v>156</v>
      </c>
      <c r="C6" s="75" t="s">
        <v>97</v>
      </c>
      <c r="D6" s="76">
        <v>759.4</v>
      </c>
      <c r="E6" s="24">
        <f t="shared" si="0"/>
        <v>60.9293062308</v>
      </c>
      <c r="F6" s="24">
        <f t="shared" si="1"/>
        <v>37.4970669432</v>
      </c>
      <c r="G6" s="24">
        <f t="shared" si="2"/>
        <v>44.3101455472</v>
      </c>
      <c r="H6" s="24">
        <f t="shared" si="3"/>
        <v>70.470360748</v>
      </c>
      <c r="I6" s="19"/>
    </row>
    <row r="7" ht="30" customHeight="1" spans="1:9">
      <c r="A7" s="75">
        <v>5</v>
      </c>
      <c r="B7" s="76" t="s">
        <v>157</v>
      </c>
      <c r="C7" s="77" t="s">
        <v>158</v>
      </c>
      <c r="D7" s="76">
        <v>600</v>
      </c>
      <c r="E7" s="24">
        <f t="shared" si="0"/>
        <v>48.1400892</v>
      </c>
      <c r="F7" s="24">
        <f t="shared" si="1"/>
        <v>29.6263368</v>
      </c>
      <c r="G7" s="24">
        <f t="shared" si="2"/>
        <v>35.0093328</v>
      </c>
      <c r="H7" s="24">
        <f t="shared" si="3"/>
        <v>55.678452</v>
      </c>
      <c r="I7" s="19"/>
    </row>
    <row r="8" ht="30" customHeight="1" spans="1:9">
      <c r="A8" s="75">
        <v>6</v>
      </c>
      <c r="B8" s="76" t="s">
        <v>159</v>
      </c>
      <c r="C8" s="75" t="s">
        <v>160</v>
      </c>
      <c r="D8" s="76">
        <v>570</v>
      </c>
      <c r="E8" s="24">
        <f t="shared" si="0"/>
        <v>45.73308474</v>
      </c>
      <c r="F8" s="24">
        <f t="shared" si="1"/>
        <v>28.14501996</v>
      </c>
      <c r="G8" s="24">
        <f t="shared" si="2"/>
        <v>33.25886616</v>
      </c>
      <c r="H8" s="24">
        <f t="shared" si="3"/>
        <v>52.8945294</v>
      </c>
      <c r="I8" s="19"/>
    </row>
    <row r="9" ht="30" customHeight="1" spans="1:9">
      <c r="A9" s="75">
        <v>7</v>
      </c>
      <c r="B9" s="76" t="s">
        <v>159</v>
      </c>
      <c r="C9" s="75" t="s">
        <v>161</v>
      </c>
      <c r="D9" s="76">
        <v>550</v>
      </c>
      <c r="E9" s="24">
        <f t="shared" si="0"/>
        <v>44.1284151</v>
      </c>
      <c r="F9" s="24">
        <f t="shared" si="1"/>
        <v>27.1574754</v>
      </c>
      <c r="G9" s="24">
        <f t="shared" si="2"/>
        <v>32.0918884</v>
      </c>
      <c r="H9" s="24">
        <f t="shared" si="3"/>
        <v>51.038581</v>
      </c>
      <c r="I9" s="19"/>
    </row>
    <row r="10" ht="30" customHeight="1" spans="1:9">
      <c r="A10" s="78">
        <v>8</v>
      </c>
      <c r="B10" s="76" t="s">
        <v>159</v>
      </c>
      <c r="C10" s="78" t="s">
        <v>162</v>
      </c>
      <c r="D10" s="76">
        <v>1260</v>
      </c>
      <c r="E10" s="29">
        <f t="shared" si="0"/>
        <v>101.09418732</v>
      </c>
      <c r="F10" s="29">
        <v>61</v>
      </c>
      <c r="G10" s="29">
        <f t="shared" si="2"/>
        <v>73.51959888</v>
      </c>
      <c r="H10" s="29">
        <v>116</v>
      </c>
      <c r="I10" s="19"/>
    </row>
    <row r="11" ht="30" customHeight="1" spans="1:9">
      <c r="A11" s="75">
        <v>9</v>
      </c>
      <c r="B11" s="76" t="s">
        <v>163</v>
      </c>
      <c r="C11" s="75" t="s">
        <v>164</v>
      </c>
      <c r="D11" s="76">
        <v>160.25</v>
      </c>
      <c r="E11" s="24">
        <f t="shared" si="0"/>
        <v>12.8574154905</v>
      </c>
      <c r="F11" s="24">
        <f t="shared" si="1"/>
        <v>7.912700787</v>
      </c>
      <c r="G11" s="24">
        <f t="shared" si="2"/>
        <v>9.350409302</v>
      </c>
      <c r="H11" s="24">
        <f t="shared" si="3"/>
        <v>14.870786555</v>
      </c>
      <c r="I11" s="35"/>
    </row>
    <row r="12" ht="40" customHeight="1" spans="1:9">
      <c r="A12" s="75">
        <v>10</v>
      </c>
      <c r="B12" s="76" t="s">
        <v>165</v>
      </c>
      <c r="C12" s="75" t="s">
        <v>166</v>
      </c>
      <c r="D12" s="76">
        <v>479.58</v>
      </c>
      <c r="E12" s="24">
        <f t="shared" si="0"/>
        <v>38.47837329756</v>
      </c>
      <c r="F12" s="24">
        <f t="shared" si="1"/>
        <v>23.68033100424</v>
      </c>
      <c r="G12" s="24">
        <f t="shared" si="2"/>
        <v>27.98295970704</v>
      </c>
      <c r="H12" s="24">
        <f t="shared" si="3"/>
        <v>44.5037866836</v>
      </c>
      <c r="I12" s="36"/>
    </row>
    <row r="13" ht="30" customHeight="1" spans="1:9">
      <c r="A13" s="75">
        <v>11</v>
      </c>
      <c r="B13" s="76" t="s">
        <v>165</v>
      </c>
      <c r="C13" s="75" t="s">
        <v>167</v>
      </c>
      <c r="D13" s="76">
        <v>321.56</v>
      </c>
      <c r="E13" s="24">
        <f t="shared" si="0"/>
        <v>25.79987847192</v>
      </c>
      <c r="F13" s="24">
        <f t="shared" si="1"/>
        <v>15.87774143568</v>
      </c>
      <c r="G13" s="24">
        <f t="shared" si="2"/>
        <v>18.76266842528</v>
      </c>
      <c r="H13" s="24">
        <f t="shared" si="3"/>
        <v>29.8399383752</v>
      </c>
      <c r="I13" s="19"/>
    </row>
    <row r="14" ht="30" customHeight="1" spans="1:9">
      <c r="A14" s="75">
        <v>12</v>
      </c>
      <c r="B14" s="76" t="s">
        <v>165</v>
      </c>
      <c r="C14" s="75" t="s">
        <v>168</v>
      </c>
      <c r="D14" s="76">
        <v>141.54</v>
      </c>
      <c r="E14" s="24">
        <f t="shared" si="0"/>
        <v>11.35624704228</v>
      </c>
      <c r="F14" s="24">
        <f t="shared" si="1"/>
        <v>6.98885285112</v>
      </c>
      <c r="G14" s="24">
        <f t="shared" si="2"/>
        <v>8.25870160752</v>
      </c>
      <c r="H14" s="24">
        <f t="shared" si="3"/>
        <v>13.1345468268</v>
      </c>
      <c r="I14" s="19"/>
    </row>
    <row r="15" ht="30" customHeight="1" spans="1:9">
      <c r="A15" s="75">
        <v>13</v>
      </c>
      <c r="B15" s="76" t="s">
        <v>165</v>
      </c>
      <c r="C15" s="75" t="s">
        <v>169</v>
      </c>
      <c r="D15" s="76">
        <v>114.1</v>
      </c>
      <c r="E15" s="24">
        <f t="shared" si="0"/>
        <v>9.1546402962</v>
      </c>
      <c r="F15" s="24">
        <f t="shared" si="1"/>
        <v>5.6339417148</v>
      </c>
      <c r="G15" s="24">
        <f t="shared" si="2"/>
        <v>6.6576081208</v>
      </c>
      <c r="H15" s="24">
        <f t="shared" si="3"/>
        <v>10.588185622</v>
      </c>
      <c r="I15" s="19"/>
    </row>
    <row r="16" ht="30" customHeight="1" spans="1:9">
      <c r="A16" s="75">
        <v>14</v>
      </c>
      <c r="B16" s="76" t="s">
        <v>170</v>
      </c>
      <c r="C16" s="75" t="s">
        <v>171</v>
      </c>
      <c r="D16" s="76">
        <v>139.1</v>
      </c>
      <c r="E16" s="24">
        <f t="shared" si="0"/>
        <v>11.1604773462</v>
      </c>
      <c r="F16" s="24">
        <f t="shared" si="1"/>
        <v>6.8683724148</v>
      </c>
      <c r="G16" s="24">
        <f t="shared" si="2"/>
        <v>8.1163303208</v>
      </c>
      <c r="H16" s="24">
        <f t="shared" si="3"/>
        <v>12.908121122</v>
      </c>
      <c r="I16" s="19"/>
    </row>
    <row r="17" ht="30" customHeight="1" spans="1:9">
      <c r="A17" s="75">
        <v>15</v>
      </c>
      <c r="B17" s="76" t="s">
        <v>170</v>
      </c>
      <c r="C17" s="75" t="s">
        <v>172</v>
      </c>
      <c r="D17" s="76">
        <v>320.5</v>
      </c>
      <c r="E17" s="24">
        <f t="shared" si="0"/>
        <v>25.714830981</v>
      </c>
      <c r="F17" s="24">
        <f t="shared" si="1"/>
        <v>15.825401574</v>
      </c>
      <c r="G17" s="24">
        <f t="shared" si="2"/>
        <v>18.700818604</v>
      </c>
      <c r="H17" s="24">
        <f t="shared" si="3"/>
        <v>29.74157311</v>
      </c>
      <c r="I17" s="19"/>
    </row>
    <row r="18" ht="36" customHeight="1" spans="1:12">
      <c r="A18" s="30" t="s">
        <v>22</v>
      </c>
      <c r="B18" s="31"/>
      <c r="C18" s="31"/>
      <c r="D18" s="19">
        <f>SUM(D3:D17)</f>
        <v>6531.03</v>
      </c>
      <c r="E18" s="19">
        <v>524</v>
      </c>
      <c r="F18" s="19">
        <v>322</v>
      </c>
      <c r="G18" s="19">
        <v>381</v>
      </c>
      <c r="H18" s="19">
        <v>606</v>
      </c>
      <c r="I18" s="37"/>
      <c r="L18" t="s">
        <v>23</v>
      </c>
    </row>
    <row r="19" customFormat="1" ht="27" customHeight="1" spans="1:8">
      <c r="A19" s="32"/>
      <c r="B19" s="32"/>
      <c r="C19" s="32"/>
      <c r="D19" s="33"/>
      <c r="E19" s="34"/>
      <c r="F19" s="34"/>
      <c r="G19" s="34"/>
      <c r="H19" s="34"/>
    </row>
  </sheetData>
  <mergeCells count="3">
    <mergeCell ref="A1:I1"/>
    <mergeCell ref="A18:C18"/>
    <mergeCell ref="A19:D19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1"/>
  <sheetViews>
    <sheetView workbookViewId="0">
      <selection activeCell="F2" sqref="F2"/>
    </sheetView>
  </sheetViews>
  <sheetFormatPr defaultColWidth="9" defaultRowHeight="14.4"/>
  <cols>
    <col min="1" max="1" width="10.7777777777778" customWidth="1"/>
    <col min="2" max="2" width="19.1111111111111" customWidth="1"/>
    <col min="3" max="3" width="15.1111111111111" customWidth="1"/>
    <col min="4" max="8" width="20" customWidth="1"/>
    <col min="9" max="9" width="25.7777777777778" customWidth="1"/>
  </cols>
  <sheetData>
    <row r="1" ht="48" customHeight="1" spans="1:9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ht="39" customHeight="1" spans="1:9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19" t="s">
        <v>8</v>
      </c>
      <c r="I2" s="19" t="s">
        <v>9</v>
      </c>
    </row>
    <row r="3" ht="30" customHeight="1" spans="1:9">
      <c r="A3" s="20">
        <v>1</v>
      </c>
      <c r="B3" s="21" t="s">
        <v>173</v>
      </c>
      <c r="C3" s="21" t="s">
        <v>174</v>
      </c>
      <c r="D3" s="62">
        <v>512.5</v>
      </c>
      <c r="E3" s="24">
        <f>0.080233482*D3</f>
        <v>41.119659525</v>
      </c>
      <c r="F3" s="24">
        <f>0.049377228*D3</f>
        <v>25.30582935</v>
      </c>
      <c r="G3" s="24">
        <f>0.058348888*D3</f>
        <v>29.9038051</v>
      </c>
      <c r="H3" s="24">
        <f>0.09279742*D3</f>
        <v>47.55867775</v>
      </c>
      <c r="I3" s="19"/>
    </row>
    <row r="4" ht="30" customHeight="1" spans="1:9">
      <c r="A4" s="20">
        <v>2</v>
      </c>
      <c r="B4" s="21" t="s">
        <v>173</v>
      </c>
      <c r="C4" s="21" t="s">
        <v>175</v>
      </c>
      <c r="D4" s="62">
        <v>160.24</v>
      </c>
      <c r="E4" s="24">
        <f t="shared" ref="E4:E35" si="0">0.080233482*D4</f>
        <v>12.85661315568</v>
      </c>
      <c r="F4" s="24">
        <f t="shared" ref="F4:F35" si="1">0.049377228*D4</f>
        <v>7.91220701472</v>
      </c>
      <c r="G4" s="24">
        <f t="shared" ref="G4:G35" si="2">0.058348888*D4</f>
        <v>9.34982581312</v>
      </c>
      <c r="H4" s="24">
        <f t="shared" ref="H4:H35" si="3">0.09279742*D4</f>
        <v>14.8698585808</v>
      </c>
      <c r="I4" s="19"/>
    </row>
    <row r="5" ht="30" customHeight="1" spans="1:9">
      <c r="A5" s="20">
        <v>3</v>
      </c>
      <c r="B5" s="21" t="s">
        <v>173</v>
      </c>
      <c r="C5" s="21" t="s">
        <v>176</v>
      </c>
      <c r="D5" s="62">
        <v>359.97</v>
      </c>
      <c r="E5" s="24">
        <f t="shared" si="0"/>
        <v>28.88164651554</v>
      </c>
      <c r="F5" s="24">
        <f t="shared" si="1"/>
        <v>17.77432076316</v>
      </c>
      <c r="G5" s="24">
        <f t="shared" si="2"/>
        <v>21.00384921336</v>
      </c>
      <c r="H5" s="24">
        <f t="shared" si="3"/>
        <v>33.4042872774</v>
      </c>
      <c r="I5" s="19"/>
    </row>
    <row r="6" ht="30" customHeight="1" spans="1:9">
      <c r="A6" s="20">
        <v>4</v>
      </c>
      <c r="B6" s="21" t="s">
        <v>177</v>
      </c>
      <c r="C6" s="21" t="s">
        <v>178</v>
      </c>
      <c r="D6" s="62">
        <v>524.89</v>
      </c>
      <c r="E6" s="24">
        <f t="shared" si="0"/>
        <v>42.11375236698</v>
      </c>
      <c r="F6" s="24">
        <f t="shared" si="1"/>
        <v>25.91761320492</v>
      </c>
      <c r="G6" s="24">
        <f t="shared" si="2"/>
        <v>30.62674782232</v>
      </c>
      <c r="H6" s="24">
        <f t="shared" si="3"/>
        <v>48.7084377838</v>
      </c>
      <c r="I6" s="19"/>
    </row>
    <row r="7" ht="30" customHeight="1" spans="1:9">
      <c r="A7" s="20">
        <v>5</v>
      </c>
      <c r="B7" s="63" t="s">
        <v>179</v>
      </c>
      <c r="C7" s="63" t="s">
        <v>180</v>
      </c>
      <c r="D7" s="64">
        <v>416.18</v>
      </c>
      <c r="E7" s="24">
        <f t="shared" si="0"/>
        <v>33.39157053876</v>
      </c>
      <c r="F7" s="24">
        <f t="shared" si="1"/>
        <v>20.54981474904</v>
      </c>
      <c r="G7" s="24">
        <f t="shared" si="2"/>
        <v>24.28364020784</v>
      </c>
      <c r="H7" s="24">
        <f t="shared" si="3"/>
        <v>38.6204302556</v>
      </c>
      <c r="I7" s="19"/>
    </row>
    <row r="8" ht="30" customHeight="1" spans="1:9">
      <c r="A8" s="20">
        <v>6</v>
      </c>
      <c r="B8" s="63" t="s">
        <v>181</v>
      </c>
      <c r="C8" s="63" t="s">
        <v>182</v>
      </c>
      <c r="D8" s="64">
        <v>181.66</v>
      </c>
      <c r="E8" s="24">
        <f t="shared" si="0"/>
        <v>14.57521434012</v>
      </c>
      <c r="F8" s="24">
        <f t="shared" si="1"/>
        <v>8.96986723848</v>
      </c>
      <c r="G8" s="24">
        <f t="shared" si="2"/>
        <v>10.59965899408</v>
      </c>
      <c r="H8" s="24">
        <f t="shared" si="3"/>
        <v>16.8575793172</v>
      </c>
      <c r="I8" s="19"/>
    </row>
    <row r="9" ht="30" customHeight="1" spans="1:9">
      <c r="A9" s="20">
        <v>7</v>
      </c>
      <c r="B9" s="63" t="s">
        <v>183</v>
      </c>
      <c r="C9" s="65" t="s">
        <v>184</v>
      </c>
      <c r="D9" s="64">
        <v>368.31</v>
      </c>
      <c r="E9" s="24">
        <f t="shared" si="0"/>
        <v>29.55079375542</v>
      </c>
      <c r="F9" s="24">
        <f t="shared" si="1"/>
        <v>18.18612684468</v>
      </c>
      <c r="G9" s="24">
        <f t="shared" si="2"/>
        <v>21.49047893928</v>
      </c>
      <c r="H9" s="24">
        <f t="shared" si="3"/>
        <v>34.1782177602</v>
      </c>
      <c r="I9" s="19"/>
    </row>
    <row r="10" ht="30" customHeight="1" spans="1:9">
      <c r="A10" s="20">
        <v>8</v>
      </c>
      <c r="B10" s="63" t="s">
        <v>185</v>
      </c>
      <c r="C10" s="63" t="s">
        <v>186</v>
      </c>
      <c r="D10" s="64">
        <v>312.07</v>
      </c>
      <c r="E10" s="24">
        <f t="shared" si="0"/>
        <v>25.03846272774</v>
      </c>
      <c r="F10" s="24">
        <f t="shared" si="1"/>
        <v>15.40915154196</v>
      </c>
      <c r="G10" s="24">
        <f t="shared" si="2"/>
        <v>18.20893747816</v>
      </c>
      <c r="H10" s="24">
        <f t="shared" si="3"/>
        <v>28.9592908594</v>
      </c>
      <c r="I10" s="19"/>
    </row>
    <row r="11" ht="30" customHeight="1" spans="1:9">
      <c r="A11" s="20">
        <v>9</v>
      </c>
      <c r="B11" s="63" t="s">
        <v>179</v>
      </c>
      <c r="C11" s="63" t="s">
        <v>187</v>
      </c>
      <c r="D11" s="64">
        <v>254.22</v>
      </c>
      <c r="E11" s="24">
        <f t="shared" si="0"/>
        <v>20.39695579404</v>
      </c>
      <c r="F11" s="24">
        <f t="shared" si="1"/>
        <v>12.55267890216</v>
      </c>
      <c r="G11" s="24">
        <f t="shared" si="2"/>
        <v>14.83345430736</v>
      </c>
      <c r="H11" s="24">
        <f t="shared" si="3"/>
        <v>23.5909601124</v>
      </c>
      <c r="I11" s="19"/>
    </row>
    <row r="12" ht="30" customHeight="1" spans="1:9">
      <c r="A12" s="20">
        <v>10</v>
      </c>
      <c r="B12" s="65" t="s">
        <v>188</v>
      </c>
      <c r="C12" s="66" t="s">
        <v>189</v>
      </c>
      <c r="D12" s="67">
        <v>1002</v>
      </c>
      <c r="E12" s="24">
        <f t="shared" si="0"/>
        <v>80.393948964</v>
      </c>
      <c r="F12" s="24">
        <f t="shared" si="1"/>
        <v>49.475982456</v>
      </c>
      <c r="G12" s="24">
        <f t="shared" si="2"/>
        <v>58.465585776</v>
      </c>
      <c r="H12" s="24">
        <f t="shared" si="3"/>
        <v>92.98301484</v>
      </c>
      <c r="I12" s="19"/>
    </row>
    <row r="13" ht="30" customHeight="1" spans="1:9">
      <c r="A13" s="20">
        <v>11</v>
      </c>
      <c r="B13" s="65" t="s">
        <v>188</v>
      </c>
      <c r="C13" s="66" t="s">
        <v>190</v>
      </c>
      <c r="D13" s="67">
        <v>135</v>
      </c>
      <c r="E13" s="24">
        <f t="shared" si="0"/>
        <v>10.83152007</v>
      </c>
      <c r="F13" s="24">
        <f t="shared" si="1"/>
        <v>6.66592578</v>
      </c>
      <c r="G13" s="24">
        <f t="shared" si="2"/>
        <v>7.87709988</v>
      </c>
      <c r="H13" s="24">
        <f t="shared" si="3"/>
        <v>12.5276517</v>
      </c>
      <c r="I13" s="19"/>
    </row>
    <row r="14" ht="30" customHeight="1" spans="1:9">
      <c r="A14" s="20">
        <v>12</v>
      </c>
      <c r="B14" s="21" t="s">
        <v>191</v>
      </c>
      <c r="C14" s="22" t="s">
        <v>192</v>
      </c>
      <c r="D14" s="68">
        <v>527.17</v>
      </c>
      <c r="E14" s="24">
        <f t="shared" si="0"/>
        <v>42.29668470594</v>
      </c>
      <c r="F14" s="24">
        <f t="shared" si="1"/>
        <v>26.03019328476</v>
      </c>
      <c r="G14" s="24">
        <f t="shared" si="2"/>
        <v>30.75978328696</v>
      </c>
      <c r="H14" s="24">
        <f t="shared" si="3"/>
        <v>48.9200159014</v>
      </c>
      <c r="I14" s="19"/>
    </row>
    <row r="15" ht="30" customHeight="1" spans="1:9">
      <c r="A15" s="20">
        <v>13</v>
      </c>
      <c r="B15" s="21" t="s">
        <v>193</v>
      </c>
      <c r="C15" s="63" t="s">
        <v>194</v>
      </c>
      <c r="D15" s="64">
        <v>111.7</v>
      </c>
      <c r="E15" s="24">
        <f t="shared" si="0"/>
        <v>8.9620799394</v>
      </c>
      <c r="F15" s="24">
        <f t="shared" si="1"/>
        <v>5.5154363676</v>
      </c>
      <c r="G15" s="24">
        <f t="shared" si="2"/>
        <v>6.5175707896</v>
      </c>
      <c r="H15" s="24">
        <f t="shared" si="3"/>
        <v>10.365471814</v>
      </c>
      <c r="I15" s="19"/>
    </row>
    <row r="16" ht="30" customHeight="1" spans="1:9">
      <c r="A16" s="25">
        <v>14</v>
      </c>
      <c r="B16" s="26" t="s">
        <v>195</v>
      </c>
      <c r="C16" s="27" t="s">
        <v>128</v>
      </c>
      <c r="D16" s="69">
        <v>2041.3</v>
      </c>
      <c r="E16" s="29">
        <v>161</v>
      </c>
      <c r="F16" s="29">
        <v>99</v>
      </c>
      <c r="G16" s="29">
        <f t="shared" si="2"/>
        <v>119.1075850744</v>
      </c>
      <c r="H16" s="29">
        <v>190</v>
      </c>
      <c r="I16" s="19"/>
    </row>
    <row r="17" ht="30" customHeight="1" spans="1:9">
      <c r="A17" s="20">
        <v>15</v>
      </c>
      <c r="B17" s="21" t="s">
        <v>196</v>
      </c>
      <c r="C17" s="22" t="s">
        <v>197</v>
      </c>
      <c r="D17" s="68">
        <v>466.02</v>
      </c>
      <c r="E17" s="24">
        <f t="shared" si="0"/>
        <v>37.39040728164</v>
      </c>
      <c r="F17" s="24">
        <f t="shared" si="1"/>
        <v>23.01077579256</v>
      </c>
      <c r="G17" s="24">
        <f t="shared" si="2"/>
        <v>27.19174878576</v>
      </c>
      <c r="H17" s="24">
        <f t="shared" si="3"/>
        <v>43.2454536684</v>
      </c>
      <c r="I17" s="19"/>
    </row>
    <row r="18" ht="30" customHeight="1" spans="1:9">
      <c r="A18" s="20">
        <v>16</v>
      </c>
      <c r="B18" s="21" t="s">
        <v>195</v>
      </c>
      <c r="C18" s="22" t="s">
        <v>198</v>
      </c>
      <c r="D18" s="68">
        <v>261.1</v>
      </c>
      <c r="E18" s="24">
        <f t="shared" si="0"/>
        <v>20.9489621502</v>
      </c>
      <c r="F18" s="24">
        <f t="shared" si="1"/>
        <v>12.8923942308</v>
      </c>
      <c r="G18" s="24">
        <f t="shared" si="2"/>
        <v>15.2348946568</v>
      </c>
      <c r="H18" s="24">
        <f t="shared" si="3"/>
        <v>24.229406362</v>
      </c>
      <c r="I18" s="19"/>
    </row>
    <row r="19" ht="30" customHeight="1" spans="1:9">
      <c r="A19" s="20">
        <v>17</v>
      </c>
      <c r="B19" s="21" t="s">
        <v>199</v>
      </c>
      <c r="C19" s="22" t="s">
        <v>200</v>
      </c>
      <c r="D19" s="68">
        <v>245.88</v>
      </c>
      <c r="E19" s="24">
        <f t="shared" si="0"/>
        <v>19.72780855416</v>
      </c>
      <c r="F19" s="24">
        <f t="shared" si="1"/>
        <v>12.14087282064</v>
      </c>
      <c r="G19" s="24">
        <f t="shared" si="2"/>
        <v>14.34682458144</v>
      </c>
      <c r="H19" s="24">
        <f t="shared" si="3"/>
        <v>22.8170296296</v>
      </c>
      <c r="I19" s="19"/>
    </row>
    <row r="20" ht="30" customHeight="1" spans="1:9">
      <c r="A20" s="20">
        <v>18</v>
      </c>
      <c r="B20" s="21" t="s">
        <v>195</v>
      </c>
      <c r="C20" s="22" t="s">
        <v>201</v>
      </c>
      <c r="D20" s="68">
        <v>373.19</v>
      </c>
      <c r="E20" s="24">
        <f t="shared" si="0"/>
        <v>29.94233314758</v>
      </c>
      <c r="F20" s="24">
        <f t="shared" si="1"/>
        <v>18.42708771732</v>
      </c>
      <c r="G20" s="24">
        <f t="shared" si="2"/>
        <v>21.77522151272</v>
      </c>
      <c r="H20" s="24">
        <f t="shared" si="3"/>
        <v>34.6310691698</v>
      </c>
      <c r="I20" s="19"/>
    </row>
    <row r="21" ht="30" customHeight="1" spans="1:9">
      <c r="A21" s="20">
        <v>19</v>
      </c>
      <c r="B21" s="21" t="s">
        <v>199</v>
      </c>
      <c r="C21" s="22" t="s">
        <v>202</v>
      </c>
      <c r="D21" s="68">
        <v>301.47</v>
      </c>
      <c r="E21" s="24">
        <f t="shared" si="0"/>
        <v>24.18798781854</v>
      </c>
      <c r="F21" s="24">
        <f t="shared" si="1"/>
        <v>14.88575292516</v>
      </c>
      <c r="G21" s="24">
        <f t="shared" si="2"/>
        <v>17.59043926536</v>
      </c>
      <c r="H21" s="24">
        <f t="shared" si="3"/>
        <v>27.9756382074</v>
      </c>
      <c r="I21" s="19"/>
    </row>
    <row r="22" ht="30" customHeight="1" spans="1:9">
      <c r="A22" s="20">
        <v>20</v>
      </c>
      <c r="B22" s="21" t="s">
        <v>203</v>
      </c>
      <c r="C22" s="22" t="s">
        <v>204</v>
      </c>
      <c r="D22" s="68">
        <v>229</v>
      </c>
      <c r="E22" s="24">
        <f t="shared" si="0"/>
        <v>18.373467378</v>
      </c>
      <c r="F22" s="24">
        <f t="shared" si="1"/>
        <v>11.307385212</v>
      </c>
      <c r="G22" s="24">
        <f t="shared" si="2"/>
        <v>13.361895352</v>
      </c>
      <c r="H22" s="24">
        <f t="shared" si="3"/>
        <v>21.25060918</v>
      </c>
      <c r="I22" s="19"/>
    </row>
    <row r="23" ht="30" customHeight="1" spans="1:9">
      <c r="A23" s="20">
        <v>21</v>
      </c>
      <c r="B23" s="21" t="s">
        <v>203</v>
      </c>
      <c r="C23" s="22" t="s">
        <v>205</v>
      </c>
      <c r="D23" s="68">
        <v>187.82</v>
      </c>
      <c r="E23" s="24">
        <f t="shared" si="0"/>
        <v>15.06945258924</v>
      </c>
      <c r="F23" s="24">
        <f t="shared" si="1"/>
        <v>9.27403096296</v>
      </c>
      <c r="G23" s="24">
        <f t="shared" si="2"/>
        <v>10.95908814416</v>
      </c>
      <c r="H23" s="24">
        <f t="shared" si="3"/>
        <v>17.4292114244</v>
      </c>
      <c r="I23" s="19"/>
    </row>
    <row r="24" ht="30" customHeight="1" spans="1:9">
      <c r="A24" s="20">
        <v>22</v>
      </c>
      <c r="B24" s="21" t="s">
        <v>203</v>
      </c>
      <c r="C24" s="22" t="s">
        <v>206</v>
      </c>
      <c r="D24" s="68">
        <v>162.04</v>
      </c>
      <c r="E24" s="24">
        <f t="shared" si="0"/>
        <v>13.00103342328</v>
      </c>
      <c r="F24" s="24">
        <f t="shared" si="1"/>
        <v>8.00108602512</v>
      </c>
      <c r="G24" s="24">
        <f t="shared" si="2"/>
        <v>9.45485381152</v>
      </c>
      <c r="H24" s="24">
        <f t="shared" si="3"/>
        <v>15.0368939368</v>
      </c>
      <c r="I24" s="19"/>
    </row>
    <row r="25" ht="30" customHeight="1" spans="1:9">
      <c r="A25" s="20">
        <v>23</v>
      </c>
      <c r="B25" s="21" t="s">
        <v>203</v>
      </c>
      <c r="C25" s="22" t="s">
        <v>207</v>
      </c>
      <c r="D25" s="68">
        <v>176.74</v>
      </c>
      <c r="E25" s="24">
        <f t="shared" si="0"/>
        <v>14.18046560868</v>
      </c>
      <c r="F25" s="24">
        <f t="shared" si="1"/>
        <v>8.72693127672</v>
      </c>
      <c r="G25" s="24">
        <f t="shared" si="2"/>
        <v>10.31258246512</v>
      </c>
      <c r="H25" s="24">
        <f t="shared" si="3"/>
        <v>16.4010160108</v>
      </c>
      <c r="I25" s="19"/>
    </row>
    <row r="26" ht="30" customHeight="1" spans="1:9">
      <c r="A26" s="20">
        <v>24</v>
      </c>
      <c r="B26" s="21" t="s">
        <v>203</v>
      </c>
      <c r="C26" s="22" t="s">
        <v>208</v>
      </c>
      <c r="D26" s="68">
        <v>430.85</v>
      </c>
      <c r="E26" s="24">
        <f t="shared" si="0"/>
        <v>34.5685957197</v>
      </c>
      <c r="F26" s="24">
        <f t="shared" si="1"/>
        <v>21.2741786838</v>
      </c>
      <c r="G26" s="24">
        <f t="shared" si="2"/>
        <v>25.1396183948</v>
      </c>
      <c r="H26" s="24">
        <f t="shared" si="3"/>
        <v>39.981768407</v>
      </c>
      <c r="I26" s="19"/>
    </row>
    <row r="27" ht="30" customHeight="1" spans="1:9">
      <c r="A27" s="20">
        <v>25</v>
      </c>
      <c r="B27" s="21" t="s">
        <v>203</v>
      </c>
      <c r="C27" s="22" t="s">
        <v>209</v>
      </c>
      <c r="D27" s="68">
        <v>726.69</v>
      </c>
      <c r="E27" s="24">
        <f t="shared" si="0"/>
        <v>58.30486903458</v>
      </c>
      <c r="F27" s="24">
        <f t="shared" si="1"/>
        <v>35.88193781532</v>
      </c>
      <c r="G27" s="24">
        <f t="shared" si="2"/>
        <v>42.40155342072</v>
      </c>
      <c r="H27" s="24">
        <f t="shared" si="3"/>
        <v>67.4349571398</v>
      </c>
      <c r="I27" s="19"/>
    </row>
    <row r="28" ht="30" customHeight="1" spans="1:9">
      <c r="A28" s="20">
        <v>26</v>
      </c>
      <c r="B28" s="21" t="s">
        <v>203</v>
      </c>
      <c r="C28" s="22" t="s">
        <v>210</v>
      </c>
      <c r="D28" s="68">
        <v>472.77</v>
      </c>
      <c r="E28" s="24">
        <f t="shared" si="0"/>
        <v>37.93198328514</v>
      </c>
      <c r="F28" s="24">
        <f t="shared" si="1"/>
        <v>23.34407208156</v>
      </c>
      <c r="G28" s="24">
        <f t="shared" si="2"/>
        <v>27.58560377976</v>
      </c>
      <c r="H28" s="24">
        <f t="shared" si="3"/>
        <v>43.8718362534</v>
      </c>
      <c r="I28" s="19"/>
    </row>
    <row r="29" ht="30" customHeight="1" spans="1:9">
      <c r="A29" s="20">
        <v>27</v>
      </c>
      <c r="B29" s="21" t="s">
        <v>203</v>
      </c>
      <c r="C29" s="22" t="s">
        <v>211</v>
      </c>
      <c r="D29" s="68">
        <v>195.88</v>
      </c>
      <c r="E29" s="24">
        <f t="shared" si="0"/>
        <v>15.71613445416</v>
      </c>
      <c r="F29" s="24">
        <f t="shared" si="1"/>
        <v>9.67201142064</v>
      </c>
      <c r="G29" s="24">
        <f t="shared" si="2"/>
        <v>11.42938018144</v>
      </c>
      <c r="H29" s="24">
        <f t="shared" si="3"/>
        <v>18.1771586296</v>
      </c>
      <c r="I29" s="19"/>
    </row>
    <row r="30" ht="30" customHeight="1" spans="1:9">
      <c r="A30" s="20">
        <v>28</v>
      </c>
      <c r="B30" s="21" t="s">
        <v>203</v>
      </c>
      <c r="C30" s="22" t="s">
        <v>212</v>
      </c>
      <c r="D30" s="68">
        <v>472.7</v>
      </c>
      <c r="E30" s="24">
        <f t="shared" si="0"/>
        <v>37.9263669414</v>
      </c>
      <c r="F30" s="24">
        <f t="shared" si="1"/>
        <v>23.3406156756</v>
      </c>
      <c r="G30" s="24">
        <f t="shared" si="2"/>
        <v>27.5815193576</v>
      </c>
      <c r="H30" s="24">
        <f t="shared" si="3"/>
        <v>43.865340434</v>
      </c>
      <c r="I30" s="19"/>
    </row>
    <row r="31" ht="30" customHeight="1" spans="1:9">
      <c r="A31" s="20">
        <v>29</v>
      </c>
      <c r="B31" s="21" t="s">
        <v>203</v>
      </c>
      <c r="C31" s="22" t="s">
        <v>213</v>
      </c>
      <c r="D31" s="68">
        <v>129.93</v>
      </c>
      <c r="E31" s="24">
        <f t="shared" si="0"/>
        <v>10.42473631626</v>
      </c>
      <c r="F31" s="24">
        <f t="shared" si="1"/>
        <v>6.41558323404</v>
      </c>
      <c r="G31" s="24">
        <f t="shared" si="2"/>
        <v>7.58127101784</v>
      </c>
      <c r="H31" s="24">
        <f t="shared" si="3"/>
        <v>12.0571687806</v>
      </c>
      <c r="I31" s="19"/>
    </row>
    <row r="32" ht="30" customHeight="1" spans="1:9">
      <c r="A32" s="20">
        <v>30</v>
      </c>
      <c r="B32" s="21" t="s">
        <v>203</v>
      </c>
      <c r="C32" s="22" t="s">
        <v>214</v>
      </c>
      <c r="D32" s="68">
        <v>215.15</v>
      </c>
      <c r="E32" s="24">
        <f t="shared" si="0"/>
        <v>17.2622336523</v>
      </c>
      <c r="F32" s="24">
        <f t="shared" si="1"/>
        <v>10.6235106042</v>
      </c>
      <c r="G32" s="24">
        <f t="shared" si="2"/>
        <v>12.5537632532</v>
      </c>
      <c r="H32" s="24">
        <f t="shared" si="3"/>
        <v>19.965364913</v>
      </c>
      <c r="I32" s="19"/>
    </row>
    <row r="33" ht="30" customHeight="1" spans="1:9">
      <c r="A33" s="20">
        <v>31</v>
      </c>
      <c r="B33" s="21" t="s">
        <v>203</v>
      </c>
      <c r="C33" s="22" t="s">
        <v>215</v>
      </c>
      <c r="D33" s="68">
        <v>145.96</v>
      </c>
      <c r="E33" s="24">
        <f t="shared" si="0"/>
        <v>11.71087903272</v>
      </c>
      <c r="F33" s="24">
        <f t="shared" si="1"/>
        <v>7.20710019888</v>
      </c>
      <c r="G33" s="24">
        <f t="shared" si="2"/>
        <v>8.51660369248</v>
      </c>
      <c r="H33" s="24">
        <f t="shared" si="3"/>
        <v>13.5447114232</v>
      </c>
      <c r="I33" s="19"/>
    </row>
    <row r="34" ht="30" customHeight="1" spans="1:9">
      <c r="A34" s="20">
        <v>32</v>
      </c>
      <c r="B34" s="21" t="s">
        <v>203</v>
      </c>
      <c r="C34" s="22" t="s">
        <v>216</v>
      </c>
      <c r="D34" s="68">
        <v>118.95</v>
      </c>
      <c r="E34" s="24">
        <f t="shared" si="0"/>
        <v>9.5437726839</v>
      </c>
      <c r="F34" s="24">
        <f t="shared" si="1"/>
        <v>5.8734212706</v>
      </c>
      <c r="G34" s="24">
        <f t="shared" si="2"/>
        <v>6.9406002276</v>
      </c>
      <c r="H34" s="24">
        <f t="shared" si="3"/>
        <v>11.038253109</v>
      </c>
      <c r="I34" s="19"/>
    </row>
    <row r="35" ht="30" customHeight="1" spans="1:9">
      <c r="A35" s="20">
        <v>33</v>
      </c>
      <c r="B35" s="21" t="s">
        <v>217</v>
      </c>
      <c r="C35" s="21" t="s">
        <v>218</v>
      </c>
      <c r="D35" s="62">
        <v>357.93</v>
      </c>
      <c r="E35" s="24">
        <f t="shared" si="0"/>
        <v>28.71797021226</v>
      </c>
      <c r="F35" s="24">
        <f t="shared" si="1"/>
        <v>17.67359121804</v>
      </c>
      <c r="G35" s="24">
        <f t="shared" si="2"/>
        <v>20.88481748184</v>
      </c>
      <c r="H35" s="24">
        <f t="shared" si="3"/>
        <v>33.2149805406</v>
      </c>
      <c r="I35" s="19"/>
    </row>
    <row r="36" ht="30" customHeight="1" spans="1:9">
      <c r="A36" s="20">
        <v>34</v>
      </c>
      <c r="B36" s="21" t="s">
        <v>219</v>
      </c>
      <c r="C36" s="21" t="s">
        <v>220</v>
      </c>
      <c r="D36" s="62">
        <v>334.18</v>
      </c>
      <c r="E36" s="24">
        <f t="shared" ref="E36:E79" si="4">0.080233482*D36</f>
        <v>26.81242501476</v>
      </c>
      <c r="F36" s="24">
        <f t="shared" ref="F36:F79" si="5">0.049377228*D36</f>
        <v>16.50088205304</v>
      </c>
      <c r="G36" s="24">
        <f t="shared" ref="G36:G79" si="6">0.058348888*D36</f>
        <v>19.49903139184</v>
      </c>
      <c r="H36" s="24">
        <f t="shared" ref="H36:H79" si="7">0.09279742*D36</f>
        <v>31.0110418156</v>
      </c>
      <c r="I36" s="19"/>
    </row>
    <row r="37" ht="30" customHeight="1" spans="1:9">
      <c r="A37" s="20">
        <v>35</v>
      </c>
      <c r="B37" s="21" t="s">
        <v>217</v>
      </c>
      <c r="C37" s="21" t="s">
        <v>221</v>
      </c>
      <c r="D37" s="62">
        <v>335.51</v>
      </c>
      <c r="E37" s="24">
        <f t="shared" si="4"/>
        <v>26.91913554582</v>
      </c>
      <c r="F37" s="24">
        <f t="shared" si="5"/>
        <v>16.56655376628</v>
      </c>
      <c r="G37" s="24">
        <f t="shared" si="6"/>
        <v>19.57663541288</v>
      </c>
      <c r="H37" s="24">
        <f t="shared" si="7"/>
        <v>31.1344623842</v>
      </c>
      <c r="I37" s="19"/>
    </row>
    <row r="38" ht="30" customHeight="1" spans="1:9">
      <c r="A38" s="20">
        <v>36</v>
      </c>
      <c r="B38" s="21" t="s">
        <v>222</v>
      </c>
      <c r="C38" s="21" t="s">
        <v>223</v>
      </c>
      <c r="D38" s="62">
        <v>220.64</v>
      </c>
      <c r="E38" s="24">
        <f t="shared" si="4"/>
        <v>17.70271546848</v>
      </c>
      <c r="F38" s="24">
        <f t="shared" si="5"/>
        <v>10.89459158592</v>
      </c>
      <c r="G38" s="24">
        <f t="shared" si="6"/>
        <v>12.87409864832</v>
      </c>
      <c r="H38" s="24">
        <f t="shared" si="7"/>
        <v>20.4748227488</v>
      </c>
      <c r="I38" s="19"/>
    </row>
    <row r="39" ht="30" customHeight="1" spans="1:9">
      <c r="A39" s="20">
        <v>37</v>
      </c>
      <c r="B39" s="21" t="s">
        <v>224</v>
      </c>
      <c r="C39" s="21" t="s">
        <v>225</v>
      </c>
      <c r="D39" s="62">
        <v>478</v>
      </c>
      <c r="E39" s="24">
        <f t="shared" si="4"/>
        <v>38.351604396</v>
      </c>
      <c r="F39" s="24">
        <f t="shared" si="5"/>
        <v>23.602314984</v>
      </c>
      <c r="G39" s="24">
        <f t="shared" si="6"/>
        <v>27.890768464</v>
      </c>
      <c r="H39" s="24">
        <f t="shared" si="7"/>
        <v>44.35716676</v>
      </c>
      <c r="I39" s="19"/>
    </row>
    <row r="40" ht="30" customHeight="1" spans="1:9">
      <c r="A40" s="20">
        <v>38</v>
      </c>
      <c r="B40" s="21" t="s">
        <v>222</v>
      </c>
      <c r="C40" s="21" t="s">
        <v>226</v>
      </c>
      <c r="D40" s="62">
        <v>300</v>
      </c>
      <c r="E40" s="24">
        <f t="shared" si="4"/>
        <v>24.0700446</v>
      </c>
      <c r="F40" s="24">
        <f t="shared" si="5"/>
        <v>14.8131684</v>
      </c>
      <c r="G40" s="24">
        <f t="shared" si="6"/>
        <v>17.5046664</v>
      </c>
      <c r="H40" s="24">
        <f t="shared" si="7"/>
        <v>27.839226</v>
      </c>
      <c r="I40" s="19"/>
    </row>
    <row r="41" ht="30" customHeight="1" spans="1:9">
      <c r="A41" s="20">
        <v>39</v>
      </c>
      <c r="B41" s="21" t="s">
        <v>222</v>
      </c>
      <c r="C41" s="21" t="s">
        <v>227</v>
      </c>
      <c r="D41" s="62">
        <v>101</v>
      </c>
      <c r="E41" s="24">
        <f t="shared" si="4"/>
        <v>8.103581682</v>
      </c>
      <c r="F41" s="24">
        <f t="shared" si="5"/>
        <v>4.987100028</v>
      </c>
      <c r="G41" s="24">
        <f t="shared" si="6"/>
        <v>5.893237688</v>
      </c>
      <c r="H41" s="24">
        <f t="shared" si="7"/>
        <v>9.37253942</v>
      </c>
      <c r="I41" s="19"/>
    </row>
    <row r="42" ht="30" customHeight="1" spans="1:9">
      <c r="A42" s="20">
        <v>40</v>
      </c>
      <c r="B42" s="21" t="s">
        <v>222</v>
      </c>
      <c r="C42" s="65" t="s">
        <v>228</v>
      </c>
      <c r="D42" s="62">
        <v>104.31</v>
      </c>
      <c r="E42" s="24">
        <f t="shared" si="4"/>
        <v>8.36915450742</v>
      </c>
      <c r="F42" s="24">
        <f t="shared" si="5"/>
        <v>5.15053865268</v>
      </c>
      <c r="G42" s="24">
        <f t="shared" si="6"/>
        <v>6.08637250728</v>
      </c>
      <c r="H42" s="24">
        <f t="shared" si="7"/>
        <v>9.6796988802</v>
      </c>
      <c r="I42" s="19"/>
    </row>
    <row r="43" ht="30" customHeight="1" spans="1:9">
      <c r="A43" s="20">
        <v>41</v>
      </c>
      <c r="B43" s="21" t="s">
        <v>222</v>
      </c>
      <c r="C43" s="21" t="s">
        <v>229</v>
      </c>
      <c r="D43" s="62">
        <v>118.96</v>
      </c>
      <c r="E43" s="24">
        <f t="shared" si="4"/>
        <v>9.54457501872</v>
      </c>
      <c r="F43" s="24">
        <f t="shared" si="5"/>
        <v>5.87391504288</v>
      </c>
      <c r="G43" s="24">
        <f t="shared" si="6"/>
        <v>6.94118371648</v>
      </c>
      <c r="H43" s="24">
        <f t="shared" si="7"/>
        <v>11.0391810832</v>
      </c>
      <c r="I43" s="19"/>
    </row>
    <row r="44" ht="30" customHeight="1" spans="1:9">
      <c r="A44" s="20">
        <v>42</v>
      </c>
      <c r="B44" s="21" t="s">
        <v>222</v>
      </c>
      <c r="C44" s="21" t="s">
        <v>230</v>
      </c>
      <c r="D44" s="62">
        <v>502.37</v>
      </c>
      <c r="E44" s="24">
        <f t="shared" si="4"/>
        <v>40.30689435234</v>
      </c>
      <c r="F44" s="24">
        <f t="shared" si="5"/>
        <v>24.80563803036</v>
      </c>
      <c r="G44" s="24">
        <f t="shared" si="6"/>
        <v>29.31273086456</v>
      </c>
      <c r="H44" s="24">
        <f t="shared" si="7"/>
        <v>46.6186398854</v>
      </c>
      <c r="I44" s="19"/>
    </row>
    <row r="45" ht="30" customHeight="1" spans="1:9">
      <c r="A45" s="20">
        <v>43</v>
      </c>
      <c r="B45" s="21" t="s">
        <v>231</v>
      </c>
      <c r="C45" s="26" t="s">
        <v>232</v>
      </c>
      <c r="D45" s="70">
        <v>527.14</v>
      </c>
      <c r="E45" s="24">
        <f t="shared" si="4"/>
        <v>42.29427770148</v>
      </c>
      <c r="F45" s="24">
        <f t="shared" si="5"/>
        <v>26.02871196792</v>
      </c>
      <c r="G45" s="24">
        <f t="shared" si="6"/>
        <v>30.75803282032</v>
      </c>
      <c r="H45" s="24">
        <f t="shared" si="7"/>
        <v>48.9172319788</v>
      </c>
      <c r="I45" s="19"/>
    </row>
    <row r="46" ht="30" customHeight="1" spans="1:9">
      <c r="A46" s="20">
        <v>44</v>
      </c>
      <c r="B46" s="21" t="s">
        <v>231</v>
      </c>
      <c r="C46" s="26" t="s">
        <v>233</v>
      </c>
      <c r="D46" s="70">
        <v>369.5</v>
      </c>
      <c r="E46" s="24">
        <f t="shared" si="4"/>
        <v>29.646271599</v>
      </c>
      <c r="F46" s="24">
        <f t="shared" si="5"/>
        <v>18.244885746</v>
      </c>
      <c r="G46" s="24">
        <f t="shared" si="6"/>
        <v>21.559914116</v>
      </c>
      <c r="H46" s="24">
        <f t="shared" si="7"/>
        <v>34.28864669</v>
      </c>
      <c r="I46" s="19"/>
    </row>
    <row r="47" ht="30" customHeight="1" spans="1:9">
      <c r="A47" s="20">
        <v>45</v>
      </c>
      <c r="B47" s="21" t="s">
        <v>231</v>
      </c>
      <c r="C47" s="26" t="s">
        <v>234</v>
      </c>
      <c r="D47" s="70">
        <v>203.77</v>
      </c>
      <c r="E47" s="24">
        <f t="shared" si="4"/>
        <v>16.34917662714</v>
      </c>
      <c r="F47" s="24">
        <f t="shared" si="5"/>
        <v>10.06159774956</v>
      </c>
      <c r="G47" s="24">
        <f t="shared" si="6"/>
        <v>11.88975290776</v>
      </c>
      <c r="H47" s="24">
        <f t="shared" si="7"/>
        <v>18.9093302734</v>
      </c>
      <c r="I47" s="19"/>
    </row>
    <row r="48" ht="30" customHeight="1" spans="1:9">
      <c r="A48" s="20">
        <v>46</v>
      </c>
      <c r="B48" s="21" t="s">
        <v>231</v>
      </c>
      <c r="C48" s="26" t="s">
        <v>235</v>
      </c>
      <c r="D48" s="70">
        <v>516.2</v>
      </c>
      <c r="E48" s="24">
        <f t="shared" si="4"/>
        <v>41.4165234084</v>
      </c>
      <c r="F48" s="24">
        <f t="shared" si="5"/>
        <v>25.4885250936</v>
      </c>
      <c r="G48" s="24">
        <f t="shared" si="6"/>
        <v>30.1196959856</v>
      </c>
      <c r="H48" s="24">
        <f t="shared" si="7"/>
        <v>47.902028204</v>
      </c>
      <c r="I48" s="19"/>
    </row>
    <row r="49" ht="30" customHeight="1" spans="1:9">
      <c r="A49" s="20">
        <v>47</v>
      </c>
      <c r="B49" s="21" t="s">
        <v>236</v>
      </c>
      <c r="C49" s="22" t="s">
        <v>237</v>
      </c>
      <c r="D49" s="71">
        <v>138.1</v>
      </c>
      <c r="E49" s="24">
        <f t="shared" si="4"/>
        <v>11.0802438642</v>
      </c>
      <c r="F49" s="24">
        <f t="shared" si="5"/>
        <v>6.8189951868</v>
      </c>
      <c r="G49" s="24">
        <f t="shared" si="6"/>
        <v>8.0579814328</v>
      </c>
      <c r="H49" s="24">
        <f t="shared" si="7"/>
        <v>12.815323702</v>
      </c>
      <c r="I49" s="19"/>
    </row>
    <row r="50" ht="30" customHeight="1" spans="1:9">
      <c r="A50" s="20">
        <v>48</v>
      </c>
      <c r="B50" s="21" t="s">
        <v>236</v>
      </c>
      <c r="C50" s="22" t="s">
        <v>238</v>
      </c>
      <c r="D50" s="68">
        <v>108.39</v>
      </c>
      <c r="E50" s="24">
        <f t="shared" si="4"/>
        <v>8.69650711398</v>
      </c>
      <c r="F50" s="24">
        <f t="shared" si="5"/>
        <v>5.35199774292</v>
      </c>
      <c r="G50" s="24">
        <f t="shared" si="6"/>
        <v>6.32443597032</v>
      </c>
      <c r="H50" s="24">
        <f t="shared" si="7"/>
        <v>10.0583123538</v>
      </c>
      <c r="I50" s="19"/>
    </row>
    <row r="51" ht="30" customHeight="1" spans="1:9">
      <c r="A51" s="20">
        <v>49</v>
      </c>
      <c r="B51" s="21" t="s">
        <v>236</v>
      </c>
      <c r="C51" s="22" t="s">
        <v>239</v>
      </c>
      <c r="D51" s="68">
        <v>480</v>
      </c>
      <c r="E51" s="24">
        <f t="shared" si="4"/>
        <v>38.51207136</v>
      </c>
      <c r="F51" s="24">
        <f t="shared" si="5"/>
        <v>23.70106944</v>
      </c>
      <c r="G51" s="24">
        <f t="shared" si="6"/>
        <v>28.00746624</v>
      </c>
      <c r="H51" s="24">
        <f t="shared" si="7"/>
        <v>44.5427616</v>
      </c>
      <c r="I51" s="19"/>
    </row>
    <row r="52" ht="30" customHeight="1" spans="1:9">
      <c r="A52" s="20">
        <v>50</v>
      </c>
      <c r="B52" s="21" t="s">
        <v>236</v>
      </c>
      <c r="C52" s="22" t="s">
        <v>240</v>
      </c>
      <c r="D52" s="68">
        <v>145.36</v>
      </c>
      <c r="E52" s="24">
        <f t="shared" si="4"/>
        <v>11.66273894352</v>
      </c>
      <c r="F52" s="24">
        <f t="shared" si="5"/>
        <v>7.17747386208</v>
      </c>
      <c r="G52" s="24">
        <f t="shared" si="6"/>
        <v>8.48159435968</v>
      </c>
      <c r="H52" s="24">
        <f t="shared" si="7"/>
        <v>13.4890329712</v>
      </c>
      <c r="I52" s="19"/>
    </row>
    <row r="53" ht="30" customHeight="1" spans="1:9">
      <c r="A53" s="20">
        <v>51</v>
      </c>
      <c r="B53" s="21" t="s">
        <v>236</v>
      </c>
      <c r="C53" s="66" t="s">
        <v>241</v>
      </c>
      <c r="D53" s="68">
        <v>160.72</v>
      </c>
      <c r="E53" s="24">
        <f t="shared" si="4"/>
        <v>12.89512522704</v>
      </c>
      <c r="F53" s="24">
        <f t="shared" si="5"/>
        <v>7.93590808416</v>
      </c>
      <c r="G53" s="24">
        <f t="shared" si="6"/>
        <v>9.37783327936</v>
      </c>
      <c r="H53" s="24">
        <f t="shared" si="7"/>
        <v>14.9144013424</v>
      </c>
      <c r="I53" s="19"/>
    </row>
    <row r="54" ht="30" customHeight="1" spans="1:9">
      <c r="A54" s="20">
        <v>52</v>
      </c>
      <c r="B54" s="21" t="s">
        <v>236</v>
      </c>
      <c r="C54" s="66" t="s">
        <v>242</v>
      </c>
      <c r="D54" s="68">
        <v>326.2</v>
      </c>
      <c r="E54" s="24">
        <f t="shared" si="4"/>
        <v>26.1721618284</v>
      </c>
      <c r="F54" s="24">
        <f t="shared" si="5"/>
        <v>16.1068517736</v>
      </c>
      <c r="G54" s="24">
        <f t="shared" si="6"/>
        <v>19.0334072656</v>
      </c>
      <c r="H54" s="24">
        <f t="shared" si="7"/>
        <v>30.270518404</v>
      </c>
      <c r="I54" s="19"/>
    </row>
    <row r="55" ht="30" customHeight="1" spans="1:9">
      <c r="A55" s="20">
        <v>53</v>
      </c>
      <c r="B55" s="21" t="s">
        <v>236</v>
      </c>
      <c r="C55" s="22" t="s">
        <v>243</v>
      </c>
      <c r="D55" s="68">
        <v>455.92</v>
      </c>
      <c r="E55" s="24">
        <f t="shared" si="4"/>
        <v>36.58004911344</v>
      </c>
      <c r="F55" s="24">
        <f t="shared" si="5"/>
        <v>22.51206578976</v>
      </c>
      <c r="G55" s="24">
        <f t="shared" si="6"/>
        <v>26.60242501696</v>
      </c>
      <c r="H55" s="24">
        <f t="shared" si="7"/>
        <v>42.3081997264</v>
      </c>
      <c r="I55" s="19"/>
    </row>
    <row r="56" ht="30" customHeight="1" spans="1:9">
      <c r="A56" s="20">
        <v>54</v>
      </c>
      <c r="B56" s="21" t="s">
        <v>244</v>
      </c>
      <c r="C56" s="22" t="s">
        <v>21</v>
      </c>
      <c r="D56" s="68">
        <v>197.26</v>
      </c>
      <c r="E56" s="24">
        <f t="shared" si="4"/>
        <v>15.82685665932</v>
      </c>
      <c r="F56" s="24">
        <f t="shared" si="5"/>
        <v>9.74015199528</v>
      </c>
      <c r="G56" s="24">
        <f t="shared" si="6"/>
        <v>11.50990164688</v>
      </c>
      <c r="H56" s="24">
        <f t="shared" si="7"/>
        <v>18.3052190692</v>
      </c>
      <c r="I56" s="19"/>
    </row>
    <row r="57" ht="30" customHeight="1" spans="1:9">
      <c r="A57" s="20">
        <v>55</v>
      </c>
      <c r="B57" s="21" t="s">
        <v>244</v>
      </c>
      <c r="C57" s="22" t="s">
        <v>245</v>
      </c>
      <c r="D57" s="68">
        <v>148</v>
      </c>
      <c r="E57" s="24">
        <f t="shared" si="4"/>
        <v>11.874555336</v>
      </c>
      <c r="F57" s="24">
        <f t="shared" si="5"/>
        <v>7.307829744</v>
      </c>
      <c r="G57" s="24">
        <f t="shared" si="6"/>
        <v>8.635635424</v>
      </c>
      <c r="H57" s="24">
        <f t="shared" si="7"/>
        <v>13.73401816</v>
      </c>
      <c r="I57" s="19"/>
    </row>
    <row r="58" ht="30" customHeight="1" spans="1:9">
      <c r="A58" s="20">
        <v>56</v>
      </c>
      <c r="B58" s="21" t="s">
        <v>244</v>
      </c>
      <c r="C58" s="22" t="s">
        <v>246</v>
      </c>
      <c r="D58" s="68">
        <v>374.91</v>
      </c>
      <c r="E58" s="24">
        <f t="shared" si="4"/>
        <v>30.08033473662</v>
      </c>
      <c r="F58" s="24">
        <f t="shared" si="5"/>
        <v>18.51201654948</v>
      </c>
      <c r="G58" s="24">
        <f t="shared" si="6"/>
        <v>21.87558160008</v>
      </c>
      <c r="H58" s="24">
        <f t="shared" si="7"/>
        <v>34.7906807322</v>
      </c>
      <c r="I58" s="19"/>
    </row>
    <row r="59" ht="30" customHeight="1" spans="1:9">
      <c r="A59" s="20">
        <v>57</v>
      </c>
      <c r="B59" s="21" t="s">
        <v>247</v>
      </c>
      <c r="C59" s="72" t="s">
        <v>248</v>
      </c>
      <c r="D59" s="62">
        <v>147.4</v>
      </c>
      <c r="E59" s="24">
        <f t="shared" si="4"/>
        <v>11.8264152468</v>
      </c>
      <c r="F59" s="24">
        <f t="shared" si="5"/>
        <v>7.2782034072</v>
      </c>
      <c r="G59" s="24">
        <f t="shared" si="6"/>
        <v>8.6006260912</v>
      </c>
      <c r="H59" s="24">
        <f t="shared" si="7"/>
        <v>13.678339708</v>
      </c>
      <c r="I59" s="19"/>
    </row>
    <row r="60" ht="30" customHeight="1" spans="1:9">
      <c r="A60" s="20">
        <v>58</v>
      </c>
      <c r="B60" s="21" t="s">
        <v>247</v>
      </c>
      <c r="C60" s="73" t="s">
        <v>249</v>
      </c>
      <c r="D60" s="62">
        <v>113.2</v>
      </c>
      <c r="E60" s="24">
        <f t="shared" si="4"/>
        <v>9.0824301624</v>
      </c>
      <c r="F60" s="24">
        <f t="shared" si="5"/>
        <v>5.5895022096</v>
      </c>
      <c r="G60" s="24">
        <f t="shared" si="6"/>
        <v>6.6050941216</v>
      </c>
      <c r="H60" s="24">
        <f t="shared" si="7"/>
        <v>10.504667944</v>
      </c>
      <c r="I60" s="19"/>
    </row>
    <row r="61" ht="30" customHeight="1" spans="1:9">
      <c r="A61" s="20">
        <v>59</v>
      </c>
      <c r="B61" s="21" t="s">
        <v>247</v>
      </c>
      <c r="C61" s="73" t="s">
        <v>250</v>
      </c>
      <c r="D61" s="62">
        <v>349.84</v>
      </c>
      <c r="E61" s="24">
        <f t="shared" si="4"/>
        <v>28.06888134288</v>
      </c>
      <c r="F61" s="24">
        <f t="shared" si="5"/>
        <v>17.27412944352</v>
      </c>
      <c r="G61" s="24">
        <f t="shared" si="6"/>
        <v>20.41277497792</v>
      </c>
      <c r="H61" s="24">
        <f t="shared" si="7"/>
        <v>32.4642494128</v>
      </c>
      <c r="I61" s="19"/>
    </row>
    <row r="62" ht="30" customHeight="1" spans="1:9">
      <c r="A62" s="20">
        <v>60</v>
      </c>
      <c r="B62" s="21" t="s">
        <v>247</v>
      </c>
      <c r="C62" s="73" t="s">
        <v>251</v>
      </c>
      <c r="D62" s="62">
        <v>230.83</v>
      </c>
      <c r="E62" s="24">
        <f t="shared" si="4"/>
        <v>18.52029465006</v>
      </c>
      <c r="F62" s="24">
        <f t="shared" si="5"/>
        <v>11.39774553924</v>
      </c>
      <c r="G62" s="24">
        <f t="shared" si="6"/>
        <v>13.46867381704</v>
      </c>
      <c r="H62" s="24">
        <f t="shared" si="7"/>
        <v>21.4204284586</v>
      </c>
      <c r="I62" s="19"/>
    </row>
    <row r="63" ht="30" customHeight="1" spans="1:9">
      <c r="A63" s="20">
        <v>61</v>
      </c>
      <c r="B63" s="21" t="s">
        <v>247</v>
      </c>
      <c r="C63" s="72" t="s">
        <v>252</v>
      </c>
      <c r="D63" s="62">
        <v>136.7</v>
      </c>
      <c r="E63" s="24">
        <f t="shared" si="4"/>
        <v>10.9679169894</v>
      </c>
      <c r="F63" s="24">
        <f t="shared" si="5"/>
        <v>6.7498670676</v>
      </c>
      <c r="G63" s="24">
        <f t="shared" si="6"/>
        <v>7.9762929896</v>
      </c>
      <c r="H63" s="24">
        <f t="shared" si="7"/>
        <v>12.685407314</v>
      </c>
      <c r="I63" s="19"/>
    </row>
    <row r="64" ht="30" customHeight="1" spans="1:9">
      <c r="A64" s="20">
        <v>62</v>
      </c>
      <c r="B64" s="21" t="s">
        <v>247</v>
      </c>
      <c r="C64" s="72" t="s">
        <v>253</v>
      </c>
      <c r="D64" s="62">
        <v>370.9</v>
      </c>
      <c r="E64" s="24">
        <f t="shared" si="4"/>
        <v>29.7585984738</v>
      </c>
      <c r="F64" s="24">
        <f t="shared" si="5"/>
        <v>18.3140138652</v>
      </c>
      <c r="G64" s="24">
        <f t="shared" si="6"/>
        <v>21.6416025592</v>
      </c>
      <c r="H64" s="24">
        <f t="shared" si="7"/>
        <v>34.418563078</v>
      </c>
      <c r="I64" s="19"/>
    </row>
    <row r="65" ht="30" customHeight="1" spans="1:9">
      <c r="A65" s="20">
        <v>63</v>
      </c>
      <c r="B65" s="21" t="s">
        <v>247</v>
      </c>
      <c r="C65" s="72" t="s">
        <v>254</v>
      </c>
      <c r="D65" s="62">
        <v>469.64</v>
      </c>
      <c r="E65" s="24">
        <f t="shared" si="4"/>
        <v>37.68085248648</v>
      </c>
      <c r="F65" s="24">
        <f t="shared" si="5"/>
        <v>23.18952135792</v>
      </c>
      <c r="G65" s="24">
        <f t="shared" si="6"/>
        <v>27.40297176032</v>
      </c>
      <c r="H65" s="24">
        <f t="shared" si="7"/>
        <v>43.5813803288</v>
      </c>
      <c r="I65" s="19"/>
    </row>
    <row r="66" ht="30" customHeight="1" spans="1:9">
      <c r="A66" s="20">
        <v>64</v>
      </c>
      <c r="B66" s="63" t="s">
        <v>255</v>
      </c>
      <c r="C66" s="63" t="s">
        <v>256</v>
      </c>
      <c r="D66" s="64">
        <v>420</v>
      </c>
      <c r="E66" s="24">
        <f t="shared" si="4"/>
        <v>33.69806244</v>
      </c>
      <c r="F66" s="24">
        <f t="shared" si="5"/>
        <v>20.73843576</v>
      </c>
      <c r="G66" s="24">
        <f t="shared" si="6"/>
        <v>24.50653296</v>
      </c>
      <c r="H66" s="24">
        <f t="shared" si="7"/>
        <v>38.9749164</v>
      </c>
      <c r="I66" s="19"/>
    </row>
    <row r="67" ht="30" customHeight="1" spans="1:9">
      <c r="A67" s="20">
        <v>65</v>
      </c>
      <c r="B67" s="63" t="s">
        <v>255</v>
      </c>
      <c r="C67" s="63" t="s">
        <v>257</v>
      </c>
      <c r="D67" s="64">
        <v>444.01</v>
      </c>
      <c r="E67" s="24">
        <f t="shared" si="4"/>
        <v>35.62446834282</v>
      </c>
      <c r="F67" s="24">
        <f t="shared" si="5"/>
        <v>21.92398300428</v>
      </c>
      <c r="G67" s="24">
        <f t="shared" si="6"/>
        <v>25.90748976088</v>
      </c>
      <c r="H67" s="24">
        <f t="shared" si="7"/>
        <v>41.2029824542</v>
      </c>
      <c r="I67" s="19"/>
    </row>
    <row r="68" ht="30" customHeight="1" spans="1:9">
      <c r="A68" s="20">
        <v>66</v>
      </c>
      <c r="B68" s="63" t="s">
        <v>255</v>
      </c>
      <c r="C68" s="63" t="s">
        <v>258</v>
      </c>
      <c r="D68" s="64">
        <v>141.19</v>
      </c>
      <c r="E68" s="24">
        <f t="shared" si="4"/>
        <v>11.32816532358</v>
      </c>
      <c r="F68" s="24">
        <f t="shared" si="5"/>
        <v>6.97157082132</v>
      </c>
      <c r="G68" s="24">
        <f t="shared" si="6"/>
        <v>8.23827949672</v>
      </c>
      <c r="H68" s="24">
        <f t="shared" si="7"/>
        <v>13.1020677298</v>
      </c>
      <c r="I68" s="19"/>
    </row>
    <row r="69" ht="30" customHeight="1" spans="1:9">
      <c r="A69" s="20">
        <v>67</v>
      </c>
      <c r="B69" s="63" t="s">
        <v>255</v>
      </c>
      <c r="C69" s="63" t="s">
        <v>259</v>
      </c>
      <c r="D69" s="64">
        <v>270</v>
      </c>
      <c r="E69" s="24">
        <f t="shared" si="4"/>
        <v>21.66304014</v>
      </c>
      <c r="F69" s="24">
        <f t="shared" si="5"/>
        <v>13.33185156</v>
      </c>
      <c r="G69" s="24">
        <f t="shared" si="6"/>
        <v>15.75419976</v>
      </c>
      <c r="H69" s="24">
        <f t="shared" si="7"/>
        <v>25.0553034</v>
      </c>
      <c r="I69" s="19"/>
    </row>
    <row r="70" ht="30" customHeight="1" spans="1:9">
      <c r="A70" s="20">
        <v>68</v>
      </c>
      <c r="B70" s="21" t="s">
        <v>260</v>
      </c>
      <c r="C70" s="22" t="s">
        <v>261</v>
      </c>
      <c r="D70" s="68">
        <v>929.14</v>
      </c>
      <c r="E70" s="24">
        <f t="shared" si="4"/>
        <v>74.54813746548</v>
      </c>
      <c r="F70" s="24">
        <f t="shared" si="5"/>
        <v>45.87835762392</v>
      </c>
      <c r="G70" s="24">
        <f t="shared" si="6"/>
        <v>54.21428579632</v>
      </c>
      <c r="H70" s="24">
        <f t="shared" si="7"/>
        <v>86.2217948188</v>
      </c>
      <c r="I70" s="19"/>
    </row>
    <row r="71" ht="30" customHeight="1" spans="1:9">
      <c r="A71" s="20">
        <v>69</v>
      </c>
      <c r="B71" s="21" t="s">
        <v>262</v>
      </c>
      <c r="C71" s="22" t="s">
        <v>263</v>
      </c>
      <c r="D71" s="68">
        <v>703</v>
      </c>
      <c r="E71" s="24">
        <f t="shared" si="4"/>
        <v>56.404137846</v>
      </c>
      <c r="F71" s="24">
        <f t="shared" si="5"/>
        <v>34.712191284</v>
      </c>
      <c r="G71" s="24">
        <f t="shared" si="6"/>
        <v>41.019268264</v>
      </c>
      <c r="H71" s="24">
        <f t="shared" si="7"/>
        <v>65.23658626</v>
      </c>
      <c r="I71" s="19"/>
    </row>
    <row r="72" ht="30" customHeight="1" spans="1:9">
      <c r="A72" s="20">
        <v>70</v>
      </c>
      <c r="B72" s="21" t="s">
        <v>264</v>
      </c>
      <c r="C72" s="22" t="s">
        <v>265</v>
      </c>
      <c r="D72" s="68">
        <v>418.53</v>
      </c>
      <c r="E72" s="24">
        <f t="shared" si="4"/>
        <v>33.58011922146</v>
      </c>
      <c r="F72" s="24">
        <f t="shared" si="5"/>
        <v>20.66585123484</v>
      </c>
      <c r="G72" s="24">
        <f t="shared" si="6"/>
        <v>24.42076009464</v>
      </c>
      <c r="H72" s="24">
        <f t="shared" si="7"/>
        <v>38.8385041926</v>
      </c>
      <c r="I72" s="19"/>
    </row>
    <row r="73" ht="30" customHeight="1" spans="1:9">
      <c r="A73" s="20">
        <v>71</v>
      </c>
      <c r="B73" s="21" t="s">
        <v>266</v>
      </c>
      <c r="C73" s="22" t="s">
        <v>267</v>
      </c>
      <c r="D73" s="68">
        <v>207.52</v>
      </c>
      <c r="E73" s="24">
        <f t="shared" si="4"/>
        <v>16.65005218464</v>
      </c>
      <c r="F73" s="24">
        <f t="shared" si="5"/>
        <v>10.24676235456</v>
      </c>
      <c r="G73" s="24">
        <f t="shared" si="6"/>
        <v>12.10856123776</v>
      </c>
      <c r="H73" s="24">
        <f t="shared" si="7"/>
        <v>19.2573205984</v>
      </c>
      <c r="I73" s="19"/>
    </row>
    <row r="74" ht="30" customHeight="1" spans="1:9">
      <c r="A74" s="20">
        <v>72</v>
      </c>
      <c r="B74" s="21" t="s">
        <v>266</v>
      </c>
      <c r="C74" s="22" t="s">
        <v>268</v>
      </c>
      <c r="D74" s="68">
        <v>254.15</v>
      </c>
      <c r="E74" s="24">
        <f t="shared" si="4"/>
        <v>20.3913394503</v>
      </c>
      <c r="F74" s="24">
        <f t="shared" si="5"/>
        <v>12.5492224962</v>
      </c>
      <c r="G74" s="24">
        <f t="shared" si="6"/>
        <v>14.8293698852</v>
      </c>
      <c r="H74" s="24">
        <f t="shared" si="7"/>
        <v>23.584464293</v>
      </c>
      <c r="I74" s="19"/>
    </row>
    <row r="75" ht="30" customHeight="1" spans="1:9">
      <c r="A75" s="20">
        <v>73</v>
      </c>
      <c r="B75" s="21" t="s">
        <v>264</v>
      </c>
      <c r="C75" s="22" t="s">
        <v>269</v>
      </c>
      <c r="D75" s="68">
        <v>262.59</v>
      </c>
      <c r="E75" s="24">
        <f t="shared" si="4"/>
        <v>21.06851003838</v>
      </c>
      <c r="F75" s="24">
        <f t="shared" si="5"/>
        <v>12.96596630052</v>
      </c>
      <c r="G75" s="24">
        <f t="shared" si="6"/>
        <v>15.32183449992</v>
      </c>
      <c r="H75" s="24">
        <f t="shared" si="7"/>
        <v>24.3676745178</v>
      </c>
      <c r="I75" s="35"/>
    </row>
    <row r="76" ht="40" customHeight="1" spans="1:9">
      <c r="A76" s="20">
        <v>74</v>
      </c>
      <c r="B76" s="21" t="s">
        <v>266</v>
      </c>
      <c r="C76" s="22" t="s">
        <v>270</v>
      </c>
      <c r="D76" s="68">
        <v>125.32</v>
      </c>
      <c r="E76" s="24">
        <f t="shared" si="4"/>
        <v>10.05485996424</v>
      </c>
      <c r="F76" s="24">
        <f t="shared" si="5"/>
        <v>6.18795421296</v>
      </c>
      <c r="G76" s="24">
        <f t="shared" si="6"/>
        <v>7.31228264416</v>
      </c>
      <c r="H76" s="24">
        <f t="shared" si="7"/>
        <v>11.6293726744</v>
      </c>
      <c r="I76" s="36"/>
    </row>
    <row r="77" ht="30" customHeight="1" spans="1:9">
      <c r="A77" s="20">
        <v>75</v>
      </c>
      <c r="B77" s="21" t="s">
        <v>271</v>
      </c>
      <c r="C77" s="21" t="s">
        <v>272</v>
      </c>
      <c r="D77" s="62">
        <v>262.44</v>
      </c>
      <c r="E77" s="24">
        <f t="shared" si="4"/>
        <v>21.05647501608</v>
      </c>
      <c r="F77" s="24">
        <f t="shared" si="5"/>
        <v>12.95855971632</v>
      </c>
      <c r="G77" s="24">
        <f t="shared" si="6"/>
        <v>15.31308216672</v>
      </c>
      <c r="H77" s="24">
        <f t="shared" si="7"/>
        <v>24.3537549048</v>
      </c>
      <c r="I77" s="19"/>
    </row>
    <row r="78" ht="30" customHeight="1" spans="1:9">
      <c r="A78" s="20">
        <v>76</v>
      </c>
      <c r="B78" s="21" t="s">
        <v>271</v>
      </c>
      <c r="C78" s="21" t="s">
        <v>273</v>
      </c>
      <c r="D78" s="62">
        <v>196.54</v>
      </c>
      <c r="E78" s="24">
        <f t="shared" si="4"/>
        <v>15.76908855228</v>
      </c>
      <c r="F78" s="24">
        <f t="shared" si="5"/>
        <v>9.70460039112</v>
      </c>
      <c r="G78" s="24">
        <f t="shared" si="6"/>
        <v>11.46789044752</v>
      </c>
      <c r="H78" s="24">
        <f t="shared" si="7"/>
        <v>18.2384049268</v>
      </c>
      <c r="I78" s="19"/>
    </row>
    <row r="79" ht="30" customHeight="1" spans="1:9">
      <c r="A79" s="20">
        <v>77</v>
      </c>
      <c r="B79" s="21" t="s">
        <v>271</v>
      </c>
      <c r="C79" s="21" t="s">
        <v>274</v>
      </c>
      <c r="D79" s="62">
        <v>158.53</v>
      </c>
      <c r="E79" s="24">
        <f t="shared" si="4"/>
        <v>12.71941390146</v>
      </c>
      <c r="F79" s="24">
        <f t="shared" si="5"/>
        <v>7.82777195484</v>
      </c>
      <c r="G79" s="24">
        <f t="shared" si="6"/>
        <v>9.25004921464</v>
      </c>
      <c r="H79" s="24">
        <f t="shared" si="7"/>
        <v>14.7111749926</v>
      </c>
      <c r="I79" s="19"/>
    </row>
    <row r="80" ht="36" customHeight="1" spans="1:12">
      <c r="A80" s="51" t="s">
        <v>22</v>
      </c>
      <c r="B80" s="51"/>
      <c r="C80" s="51"/>
      <c r="D80" s="74">
        <f>SUM(D3:D79)</f>
        <v>25835.19</v>
      </c>
      <c r="E80" s="19">
        <v>2073</v>
      </c>
      <c r="F80" s="19">
        <v>1276</v>
      </c>
      <c r="G80" s="19">
        <v>1507</v>
      </c>
      <c r="H80" s="19">
        <v>2397</v>
      </c>
      <c r="I80" s="37"/>
      <c r="L80" t="s">
        <v>23</v>
      </c>
    </row>
    <row r="81" customFormat="1" ht="27" customHeight="1" spans="1:8">
      <c r="A81" s="33"/>
      <c r="B81" s="33"/>
      <c r="C81" s="33"/>
      <c r="D81" s="33"/>
      <c r="E81" s="34"/>
      <c r="F81" s="34"/>
      <c r="G81" s="34"/>
      <c r="H81" s="34"/>
    </row>
  </sheetData>
  <mergeCells count="3">
    <mergeCell ref="A1:I1"/>
    <mergeCell ref="A80:C80"/>
    <mergeCell ref="A81:D8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7"/>
  <sheetViews>
    <sheetView workbookViewId="0">
      <selection activeCell="F2" sqref="F2"/>
    </sheetView>
  </sheetViews>
  <sheetFormatPr defaultColWidth="9" defaultRowHeight="14.4"/>
  <cols>
    <col min="1" max="1" width="10.7777777777778" customWidth="1"/>
    <col min="2" max="2" width="19.1111111111111" customWidth="1"/>
    <col min="3" max="3" width="15.1111111111111" customWidth="1"/>
    <col min="4" max="8" width="20" customWidth="1"/>
    <col min="9" max="9" width="24.4444444444444" customWidth="1"/>
  </cols>
  <sheetData>
    <row r="1" ht="48" customHeight="1" spans="1:9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ht="39" customHeight="1" spans="1:9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19" t="s">
        <v>8</v>
      </c>
      <c r="I2" s="19" t="s">
        <v>9</v>
      </c>
    </row>
    <row r="3" ht="30" customHeight="1" spans="1:9">
      <c r="A3" s="57">
        <v>1</v>
      </c>
      <c r="B3" s="58" t="s">
        <v>275</v>
      </c>
      <c r="C3" s="59" t="s">
        <v>276</v>
      </c>
      <c r="D3" s="60">
        <v>102.91</v>
      </c>
      <c r="E3" s="24">
        <f>0.080233482*D3</f>
        <v>8.25682763262</v>
      </c>
      <c r="F3" s="24">
        <f>0.049377228*D3</f>
        <v>5.08141053348</v>
      </c>
      <c r="G3" s="24">
        <f>0.058348888*D3</f>
        <v>6.00468406408</v>
      </c>
      <c r="H3" s="24">
        <f>0.09279742*D3</f>
        <v>9.5497824922</v>
      </c>
      <c r="I3" s="19"/>
    </row>
    <row r="4" ht="30" customHeight="1" spans="1:9">
      <c r="A4" s="57">
        <v>2</v>
      </c>
      <c r="B4" s="58" t="s">
        <v>275</v>
      </c>
      <c r="C4" s="59" t="s">
        <v>277</v>
      </c>
      <c r="D4" s="60">
        <v>103.55</v>
      </c>
      <c r="E4" s="24">
        <f t="shared" ref="E4:E45" si="0">0.080233482*D4</f>
        <v>8.3081770611</v>
      </c>
      <c r="F4" s="24">
        <f t="shared" ref="F4:F45" si="1">0.049377228*D4</f>
        <v>5.1130119594</v>
      </c>
      <c r="G4" s="24">
        <f t="shared" ref="G4:G45" si="2">0.058348888*D4</f>
        <v>6.0420273524</v>
      </c>
      <c r="H4" s="24">
        <f t="shared" ref="H4:H45" si="3">0.09279742*D4</f>
        <v>9.609172841</v>
      </c>
      <c r="I4" s="19"/>
    </row>
    <row r="5" ht="30" customHeight="1" spans="1:9">
      <c r="A5" s="57">
        <v>3</v>
      </c>
      <c r="B5" s="58" t="s">
        <v>278</v>
      </c>
      <c r="C5" s="59" t="s">
        <v>279</v>
      </c>
      <c r="D5" s="60">
        <v>120</v>
      </c>
      <c r="E5" s="24">
        <f t="shared" si="0"/>
        <v>9.62801784</v>
      </c>
      <c r="F5" s="24">
        <f t="shared" si="1"/>
        <v>5.92526736</v>
      </c>
      <c r="G5" s="24">
        <f t="shared" si="2"/>
        <v>7.00186656</v>
      </c>
      <c r="H5" s="24">
        <f t="shared" si="3"/>
        <v>11.1356904</v>
      </c>
      <c r="I5" s="19"/>
    </row>
    <row r="6" ht="30" customHeight="1" spans="1:9">
      <c r="A6" s="57">
        <v>4</v>
      </c>
      <c r="B6" s="58" t="s">
        <v>280</v>
      </c>
      <c r="C6" s="59" t="s">
        <v>281</v>
      </c>
      <c r="D6" s="60">
        <v>131.44</v>
      </c>
      <c r="E6" s="24">
        <f t="shared" si="0"/>
        <v>10.54588887408</v>
      </c>
      <c r="F6" s="24">
        <f t="shared" si="1"/>
        <v>6.49014284832</v>
      </c>
      <c r="G6" s="24">
        <f t="shared" si="2"/>
        <v>7.66937783872</v>
      </c>
      <c r="H6" s="24">
        <f t="shared" si="3"/>
        <v>12.1972928848</v>
      </c>
      <c r="I6" s="19"/>
    </row>
    <row r="7" ht="30" customHeight="1" spans="1:9">
      <c r="A7" s="57">
        <v>5</v>
      </c>
      <c r="B7" s="58" t="s">
        <v>282</v>
      </c>
      <c r="C7" s="59" t="s">
        <v>283</v>
      </c>
      <c r="D7" s="60">
        <v>132</v>
      </c>
      <c r="E7" s="24">
        <f t="shared" si="0"/>
        <v>10.590819624</v>
      </c>
      <c r="F7" s="24">
        <f t="shared" si="1"/>
        <v>6.517794096</v>
      </c>
      <c r="G7" s="24">
        <f t="shared" si="2"/>
        <v>7.702053216</v>
      </c>
      <c r="H7" s="24">
        <f t="shared" si="3"/>
        <v>12.24925944</v>
      </c>
      <c r="I7" s="19"/>
    </row>
    <row r="8" ht="30" customHeight="1" spans="1:9">
      <c r="A8" s="57">
        <v>6</v>
      </c>
      <c r="B8" s="58" t="s">
        <v>284</v>
      </c>
      <c r="C8" s="59" t="s">
        <v>285</v>
      </c>
      <c r="D8" s="60">
        <v>135</v>
      </c>
      <c r="E8" s="24">
        <f t="shared" si="0"/>
        <v>10.83152007</v>
      </c>
      <c r="F8" s="24">
        <f t="shared" si="1"/>
        <v>6.66592578</v>
      </c>
      <c r="G8" s="24">
        <f t="shared" si="2"/>
        <v>7.87709988</v>
      </c>
      <c r="H8" s="24">
        <f t="shared" si="3"/>
        <v>12.5276517</v>
      </c>
      <c r="I8" s="19"/>
    </row>
    <row r="9" ht="30" customHeight="1" spans="1:9">
      <c r="A9" s="57">
        <v>7</v>
      </c>
      <c r="B9" s="58" t="s">
        <v>275</v>
      </c>
      <c r="C9" s="59" t="s">
        <v>286</v>
      </c>
      <c r="D9" s="60">
        <v>147.63</v>
      </c>
      <c r="E9" s="24">
        <f t="shared" si="0"/>
        <v>11.84486894766</v>
      </c>
      <c r="F9" s="24">
        <f t="shared" si="1"/>
        <v>7.28956016964</v>
      </c>
      <c r="G9" s="24">
        <f t="shared" si="2"/>
        <v>8.61404633544</v>
      </c>
      <c r="H9" s="24">
        <f t="shared" si="3"/>
        <v>13.6996831146</v>
      </c>
      <c r="I9" s="19"/>
    </row>
    <row r="10" ht="30" customHeight="1" spans="1:9">
      <c r="A10" s="57">
        <v>8</v>
      </c>
      <c r="B10" s="58" t="s">
        <v>275</v>
      </c>
      <c r="C10" s="59" t="s">
        <v>287</v>
      </c>
      <c r="D10" s="60">
        <v>150</v>
      </c>
      <c r="E10" s="24">
        <f t="shared" si="0"/>
        <v>12.0350223</v>
      </c>
      <c r="F10" s="24">
        <f t="shared" si="1"/>
        <v>7.4065842</v>
      </c>
      <c r="G10" s="24">
        <f t="shared" si="2"/>
        <v>8.7523332</v>
      </c>
      <c r="H10" s="24">
        <f t="shared" si="3"/>
        <v>13.919613</v>
      </c>
      <c r="I10" s="19"/>
    </row>
    <row r="11" ht="30" customHeight="1" spans="1:9">
      <c r="A11" s="57">
        <v>9</v>
      </c>
      <c r="B11" s="58" t="s">
        <v>288</v>
      </c>
      <c r="C11" s="59" t="s">
        <v>289</v>
      </c>
      <c r="D11" s="60">
        <v>150</v>
      </c>
      <c r="E11" s="24">
        <f t="shared" si="0"/>
        <v>12.0350223</v>
      </c>
      <c r="F11" s="24">
        <f t="shared" si="1"/>
        <v>7.4065842</v>
      </c>
      <c r="G11" s="24">
        <f t="shared" si="2"/>
        <v>8.7523332</v>
      </c>
      <c r="H11" s="24">
        <f t="shared" si="3"/>
        <v>13.919613</v>
      </c>
      <c r="I11" s="19"/>
    </row>
    <row r="12" ht="30" customHeight="1" spans="1:9">
      <c r="A12" s="57">
        <v>10</v>
      </c>
      <c r="B12" s="58" t="s">
        <v>280</v>
      </c>
      <c r="C12" s="59" t="s">
        <v>290</v>
      </c>
      <c r="D12" s="60">
        <v>167.88</v>
      </c>
      <c r="E12" s="24">
        <f t="shared" si="0"/>
        <v>13.46959695816</v>
      </c>
      <c r="F12" s="24">
        <f t="shared" si="1"/>
        <v>8.28944903664</v>
      </c>
      <c r="G12" s="24">
        <f t="shared" si="2"/>
        <v>9.79561131744</v>
      </c>
      <c r="H12" s="24">
        <f t="shared" si="3"/>
        <v>15.5788308696</v>
      </c>
      <c r="I12" s="19"/>
    </row>
    <row r="13" ht="30" customHeight="1" spans="1:9">
      <c r="A13" s="57">
        <v>11</v>
      </c>
      <c r="B13" s="58" t="s">
        <v>291</v>
      </c>
      <c r="C13" s="59" t="s">
        <v>292</v>
      </c>
      <c r="D13" s="60">
        <v>170.44</v>
      </c>
      <c r="E13" s="24">
        <f t="shared" si="0"/>
        <v>13.67499467208</v>
      </c>
      <c r="F13" s="24">
        <f t="shared" si="1"/>
        <v>8.41585474032</v>
      </c>
      <c r="G13" s="24">
        <f t="shared" si="2"/>
        <v>9.94498447072</v>
      </c>
      <c r="H13" s="24">
        <f t="shared" si="3"/>
        <v>15.8163922648</v>
      </c>
      <c r="I13" s="19"/>
    </row>
    <row r="14" ht="30" customHeight="1" spans="1:9">
      <c r="A14" s="57">
        <v>12</v>
      </c>
      <c r="B14" s="58" t="s">
        <v>293</v>
      </c>
      <c r="C14" s="59" t="s">
        <v>294</v>
      </c>
      <c r="D14" s="60">
        <v>177.38</v>
      </c>
      <c r="E14" s="24">
        <f t="shared" si="0"/>
        <v>14.23181503716</v>
      </c>
      <c r="F14" s="24">
        <f t="shared" si="1"/>
        <v>8.75853270264</v>
      </c>
      <c r="G14" s="24">
        <f t="shared" si="2"/>
        <v>10.34992575344</v>
      </c>
      <c r="H14" s="24">
        <f t="shared" si="3"/>
        <v>16.4604063596</v>
      </c>
      <c r="I14" s="19"/>
    </row>
    <row r="15" ht="30" customHeight="1" spans="1:9">
      <c r="A15" s="57">
        <v>13</v>
      </c>
      <c r="B15" s="58" t="s">
        <v>284</v>
      </c>
      <c r="C15" s="59" t="s">
        <v>295</v>
      </c>
      <c r="D15" s="60">
        <v>178.2</v>
      </c>
      <c r="E15" s="24">
        <f t="shared" si="0"/>
        <v>14.2976064924</v>
      </c>
      <c r="F15" s="24">
        <f t="shared" si="1"/>
        <v>8.7990220296</v>
      </c>
      <c r="G15" s="24">
        <f t="shared" si="2"/>
        <v>10.3977718416</v>
      </c>
      <c r="H15" s="24">
        <f t="shared" si="3"/>
        <v>16.536500244</v>
      </c>
      <c r="I15" s="19"/>
    </row>
    <row r="16" ht="30" customHeight="1" spans="1:9">
      <c r="A16" s="57">
        <v>14</v>
      </c>
      <c r="B16" s="58" t="s">
        <v>275</v>
      </c>
      <c r="C16" s="59" t="s">
        <v>296</v>
      </c>
      <c r="D16" s="60">
        <v>179.21</v>
      </c>
      <c r="E16" s="24">
        <f t="shared" si="0"/>
        <v>14.37864230922</v>
      </c>
      <c r="F16" s="24">
        <f t="shared" si="1"/>
        <v>8.84889302988</v>
      </c>
      <c r="G16" s="24">
        <f t="shared" si="2"/>
        <v>10.45670421848</v>
      </c>
      <c r="H16" s="24">
        <f t="shared" si="3"/>
        <v>16.6302256382</v>
      </c>
      <c r="I16" s="19"/>
    </row>
    <row r="17" ht="30" customHeight="1" spans="1:9">
      <c r="A17" s="57">
        <v>15</v>
      </c>
      <c r="B17" s="58" t="s">
        <v>297</v>
      </c>
      <c r="C17" s="59" t="s">
        <v>298</v>
      </c>
      <c r="D17" s="60">
        <v>180.26</v>
      </c>
      <c r="E17" s="24">
        <f t="shared" si="0"/>
        <v>14.46288746532</v>
      </c>
      <c r="F17" s="24">
        <f t="shared" si="1"/>
        <v>8.90073911928</v>
      </c>
      <c r="G17" s="24">
        <f t="shared" si="2"/>
        <v>10.51797055088</v>
      </c>
      <c r="H17" s="24">
        <f t="shared" si="3"/>
        <v>16.7276629292</v>
      </c>
      <c r="I17" s="19"/>
    </row>
    <row r="18" ht="30" customHeight="1" spans="1:9">
      <c r="A18" s="57">
        <v>16</v>
      </c>
      <c r="B18" s="58" t="s">
        <v>297</v>
      </c>
      <c r="C18" s="59" t="s">
        <v>299</v>
      </c>
      <c r="D18" s="60">
        <v>185.31</v>
      </c>
      <c r="E18" s="24">
        <f t="shared" si="0"/>
        <v>14.86806654942</v>
      </c>
      <c r="F18" s="24">
        <f t="shared" si="1"/>
        <v>9.15009412068</v>
      </c>
      <c r="G18" s="24">
        <f t="shared" si="2"/>
        <v>10.81263243528</v>
      </c>
      <c r="H18" s="24">
        <f t="shared" si="3"/>
        <v>17.1962899002</v>
      </c>
      <c r="I18" s="19"/>
    </row>
    <row r="19" ht="30" customHeight="1" spans="1:9">
      <c r="A19" s="57">
        <v>17</v>
      </c>
      <c r="B19" s="58" t="s">
        <v>300</v>
      </c>
      <c r="C19" s="59" t="s">
        <v>301</v>
      </c>
      <c r="D19" s="60">
        <v>192.77</v>
      </c>
      <c r="E19" s="24">
        <f t="shared" si="0"/>
        <v>15.46660832514</v>
      </c>
      <c r="F19" s="24">
        <f t="shared" si="1"/>
        <v>9.51844824156</v>
      </c>
      <c r="G19" s="24">
        <f t="shared" si="2"/>
        <v>11.24791513976</v>
      </c>
      <c r="H19" s="24">
        <f t="shared" si="3"/>
        <v>17.8885586534</v>
      </c>
      <c r="I19" s="19"/>
    </row>
    <row r="20" ht="30" customHeight="1" spans="1:9">
      <c r="A20" s="57">
        <v>18</v>
      </c>
      <c r="B20" s="58" t="s">
        <v>302</v>
      </c>
      <c r="C20" s="59" t="s">
        <v>303</v>
      </c>
      <c r="D20" s="60">
        <v>194.8</v>
      </c>
      <c r="E20" s="24">
        <f t="shared" si="0"/>
        <v>15.6294822936</v>
      </c>
      <c r="F20" s="24">
        <f t="shared" si="1"/>
        <v>9.6186840144</v>
      </c>
      <c r="G20" s="24">
        <f t="shared" si="2"/>
        <v>11.3663633824</v>
      </c>
      <c r="H20" s="24">
        <f t="shared" si="3"/>
        <v>18.076937416</v>
      </c>
      <c r="I20" s="19"/>
    </row>
    <row r="21" ht="30" customHeight="1" spans="1:9">
      <c r="A21" s="57">
        <v>19</v>
      </c>
      <c r="B21" s="58" t="s">
        <v>304</v>
      </c>
      <c r="C21" s="59" t="s">
        <v>305</v>
      </c>
      <c r="D21" s="60">
        <v>197.1</v>
      </c>
      <c r="E21" s="24">
        <f t="shared" si="0"/>
        <v>15.8140193022</v>
      </c>
      <c r="F21" s="24">
        <f t="shared" si="1"/>
        <v>9.7322516388</v>
      </c>
      <c r="G21" s="24">
        <f t="shared" si="2"/>
        <v>11.5005658248</v>
      </c>
      <c r="H21" s="24">
        <f t="shared" si="3"/>
        <v>18.290371482</v>
      </c>
      <c r="I21" s="19"/>
    </row>
    <row r="22" ht="30" customHeight="1" spans="1:9">
      <c r="A22" s="57">
        <v>20</v>
      </c>
      <c r="B22" s="58" t="s">
        <v>275</v>
      </c>
      <c r="C22" s="59" t="s">
        <v>306</v>
      </c>
      <c r="D22" s="60">
        <v>200</v>
      </c>
      <c r="E22" s="24">
        <f t="shared" si="0"/>
        <v>16.0466964</v>
      </c>
      <c r="F22" s="24">
        <f t="shared" si="1"/>
        <v>9.8754456</v>
      </c>
      <c r="G22" s="24">
        <f t="shared" si="2"/>
        <v>11.6697776</v>
      </c>
      <c r="H22" s="24">
        <f t="shared" si="3"/>
        <v>18.559484</v>
      </c>
      <c r="I22" s="19"/>
    </row>
    <row r="23" ht="30" customHeight="1" spans="1:9">
      <c r="A23" s="57">
        <v>21</v>
      </c>
      <c r="B23" s="58" t="s">
        <v>304</v>
      </c>
      <c r="C23" s="59" t="s">
        <v>307</v>
      </c>
      <c r="D23" s="60">
        <v>204.67</v>
      </c>
      <c r="E23" s="24">
        <f t="shared" si="0"/>
        <v>16.42138676094</v>
      </c>
      <c r="F23" s="24">
        <f t="shared" si="1"/>
        <v>10.10603725476</v>
      </c>
      <c r="G23" s="24">
        <f t="shared" si="2"/>
        <v>11.94226690696</v>
      </c>
      <c r="H23" s="24">
        <f t="shared" si="3"/>
        <v>18.9928479514</v>
      </c>
      <c r="I23" s="19"/>
    </row>
    <row r="24" ht="30" customHeight="1" spans="1:9">
      <c r="A24" s="57">
        <v>22</v>
      </c>
      <c r="B24" s="58" t="s">
        <v>291</v>
      </c>
      <c r="C24" s="59" t="s">
        <v>308</v>
      </c>
      <c r="D24" s="60">
        <v>205.87</v>
      </c>
      <c r="E24" s="24">
        <f t="shared" si="0"/>
        <v>16.51766693934</v>
      </c>
      <c r="F24" s="24">
        <f t="shared" si="1"/>
        <v>10.16528992836</v>
      </c>
      <c r="G24" s="24">
        <f t="shared" si="2"/>
        <v>12.01228557256</v>
      </c>
      <c r="H24" s="24">
        <f t="shared" si="3"/>
        <v>19.1042048554</v>
      </c>
      <c r="I24" s="19"/>
    </row>
    <row r="25" ht="30" customHeight="1" spans="1:9">
      <c r="A25" s="57">
        <v>23</v>
      </c>
      <c r="B25" s="58" t="s">
        <v>282</v>
      </c>
      <c r="C25" s="59" t="s">
        <v>309</v>
      </c>
      <c r="D25" s="60">
        <v>220.26</v>
      </c>
      <c r="E25" s="24">
        <f t="shared" si="0"/>
        <v>17.67222674532</v>
      </c>
      <c r="F25" s="24">
        <f t="shared" si="1"/>
        <v>10.87582823928</v>
      </c>
      <c r="G25" s="24">
        <f t="shared" si="2"/>
        <v>12.85192607088</v>
      </c>
      <c r="H25" s="24">
        <f t="shared" si="3"/>
        <v>20.4395597292</v>
      </c>
      <c r="I25" s="19"/>
    </row>
    <row r="26" ht="30" customHeight="1" spans="1:9">
      <c r="A26" s="57">
        <v>24</v>
      </c>
      <c r="B26" s="58" t="s">
        <v>282</v>
      </c>
      <c r="C26" s="59" t="s">
        <v>310</v>
      </c>
      <c r="D26" s="60">
        <v>233.57</v>
      </c>
      <c r="E26" s="24">
        <f t="shared" si="0"/>
        <v>18.74013439074</v>
      </c>
      <c r="F26" s="24">
        <f t="shared" si="1"/>
        <v>11.53303914396</v>
      </c>
      <c r="G26" s="24">
        <f t="shared" si="2"/>
        <v>13.62854977016</v>
      </c>
      <c r="H26" s="24">
        <f t="shared" si="3"/>
        <v>21.6746933894</v>
      </c>
      <c r="I26" s="19"/>
    </row>
    <row r="27" ht="30" customHeight="1" spans="1:9">
      <c r="A27" s="57">
        <v>25</v>
      </c>
      <c r="B27" s="58" t="s">
        <v>280</v>
      </c>
      <c r="C27" s="59" t="s">
        <v>311</v>
      </c>
      <c r="D27" s="60">
        <v>234.31</v>
      </c>
      <c r="E27" s="24">
        <f t="shared" si="0"/>
        <v>18.79950716742</v>
      </c>
      <c r="F27" s="24">
        <f t="shared" si="1"/>
        <v>11.56957829268</v>
      </c>
      <c r="G27" s="24">
        <f t="shared" si="2"/>
        <v>13.67172794728</v>
      </c>
      <c r="H27" s="24">
        <f t="shared" si="3"/>
        <v>21.7433634802</v>
      </c>
      <c r="I27" s="19"/>
    </row>
    <row r="28" ht="30" customHeight="1" spans="1:9">
      <c r="A28" s="57">
        <v>26</v>
      </c>
      <c r="B28" s="58" t="s">
        <v>275</v>
      </c>
      <c r="C28" s="59" t="s">
        <v>312</v>
      </c>
      <c r="D28" s="60">
        <v>304.85</v>
      </c>
      <c r="E28" s="24">
        <f t="shared" si="0"/>
        <v>24.4591769877</v>
      </c>
      <c r="F28" s="24">
        <f t="shared" si="1"/>
        <v>15.0526479558</v>
      </c>
      <c r="G28" s="24">
        <f t="shared" si="2"/>
        <v>17.7876585068</v>
      </c>
      <c r="H28" s="24">
        <f t="shared" si="3"/>
        <v>28.289293487</v>
      </c>
      <c r="I28" s="19"/>
    </row>
    <row r="29" ht="30" customHeight="1" spans="1:9">
      <c r="A29" s="57">
        <v>27</v>
      </c>
      <c r="B29" s="58" t="s">
        <v>313</v>
      </c>
      <c r="C29" s="59" t="s">
        <v>314</v>
      </c>
      <c r="D29" s="61">
        <v>308.99</v>
      </c>
      <c r="E29" s="24">
        <f t="shared" si="0"/>
        <v>24.79134360318</v>
      </c>
      <c r="F29" s="24">
        <f t="shared" si="1"/>
        <v>15.25706967972</v>
      </c>
      <c r="G29" s="24">
        <f t="shared" si="2"/>
        <v>18.02922290312</v>
      </c>
      <c r="H29" s="24">
        <f t="shared" si="3"/>
        <v>28.6734748058</v>
      </c>
      <c r="I29" s="19"/>
    </row>
    <row r="30" ht="30" customHeight="1" spans="1:9">
      <c r="A30" s="57">
        <v>28</v>
      </c>
      <c r="B30" s="58" t="s">
        <v>275</v>
      </c>
      <c r="C30" s="59" t="s">
        <v>315</v>
      </c>
      <c r="D30" s="60">
        <v>346.89</v>
      </c>
      <c r="E30" s="24">
        <f t="shared" si="0"/>
        <v>27.83219257098</v>
      </c>
      <c r="F30" s="24">
        <f t="shared" si="1"/>
        <v>17.12846662092</v>
      </c>
      <c r="G30" s="24">
        <f t="shared" si="2"/>
        <v>20.24064575832</v>
      </c>
      <c r="H30" s="24">
        <f t="shared" si="3"/>
        <v>32.1904970238</v>
      </c>
      <c r="I30" s="19"/>
    </row>
    <row r="31" ht="30" customHeight="1" spans="1:9">
      <c r="A31" s="57">
        <v>29</v>
      </c>
      <c r="B31" s="58" t="s">
        <v>316</v>
      </c>
      <c r="C31" s="59" t="s">
        <v>317</v>
      </c>
      <c r="D31" s="60">
        <v>381</v>
      </c>
      <c r="E31" s="24">
        <f t="shared" si="0"/>
        <v>30.568956642</v>
      </c>
      <c r="F31" s="24">
        <f t="shared" si="1"/>
        <v>18.812723868</v>
      </c>
      <c r="G31" s="24">
        <f t="shared" si="2"/>
        <v>22.230926328</v>
      </c>
      <c r="H31" s="24">
        <f t="shared" si="3"/>
        <v>35.35581702</v>
      </c>
      <c r="I31" s="19"/>
    </row>
    <row r="32" ht="30" customHeight="1" spans="1:9">
      <c r="A32" s="57">
        <v>30</v>
      </c>
      <c r="B32" s="58" t="s">
        <v>293</v>
      </c>
      <c r="C32" s="59" t="s">
        <v>318</v>
      </c>
      <c r="D32" s="60">
        <v>412</v>
      </c>
      <c r="E32" s="24">
        <f t="shared" si="0"/>
        <v>33.056194584</v>
      </c>
      <c r="F32" s="24">
        <f t="shared" si="1"/>
        <v>20.343417936</v>
      </c>
      <c r="G32" s="24">
        <f t="shared" si="2"/>
        <v>24.039741856</v>
      </c>
      <c r="H32" s="24">
        <f t="shared" si="3"/>
        <v>38.23253704</v>
      </c>
      <c r="I32" s="19"/>
    </row>
    <row r="33" ht="30" customHeight="1" spans="1:9">
      <c r="A33" s="57">
        <v>31</v>
      </c>
      <c r="B33" s="58" t="s">
        <v>304</v>
      </c>
      <c r="C33" s="59" t="s">
        <v>319</v>
      </c>
      <c r="D33" s="60">
        <v>426.49</v>
      </c>
      <c r="E33" s="24">
        <f t="shared" si="0"/>
        <v>34.21877773818</v>
      </c>
      <c r="F33" s="24">
        <f t="shared" si="1"/>
        <v>21.05889396972</v>
      </c>
      <c r="G33" s="24">
        <f t="shared" si="2"/>
        <v>24.88521724312</v>
      </c>
      <c r="H33" s="24">
        <f t="shared" si="3"/>
        <v>39.5771716558</v>
      </c>
      <c r="I33" s="19"/>
    </row>
    <row r="34" ht="30" customHeight="1" spans="1:9">
      <c r="A34" s="57">
        <v>32</v>
      </c>
      <c r="B34" s="58" t="s">
        <v>275</v>
      </c>
      <c r="C34" s="59" t="s">
        <v>320</v>
      </c>
      <c r="D34" s="60">
        <v>454.37</v>
      </c>
      <c r="E34" s="24">
        <f t="shared" si="0"/>
        <v>36.45568721634</v>
      </c>
      <c r="F34" s="24">
        <f t="shared" si="1"/>
        <v>22.43553108636</v>
      </c>
      <c r="G34" s="24">
        <f t="shared" si="2"/>
        <v>26.51198424056</v>
      </c>
      <c r="H34" s="24">
        <f t="shared" si="3"/>
        <v>42.1643637254</v>
      </c>
      <c r="I34" s="19"/>
    </row>
    <row r="35" ht="30" customHeight="1" spans="1:9">
      <c r="A35" s="57">
        <v>33</v>
      </c>
      <c r="B35" s="58" t="s">
        <v>278</v>
      </c>
      <c r="C35" s="59" t="s">
        <v>321</v>
      </c>
      <c r="D35" s="60">
        <v>458.18</v>
      </c>
      <c r="E35" s="24">
        <f t="shared" si="0"/>
        <v>36.76137678276</v>
      </c>
      <c r="F35" s="24">
        <f t="shared" si="1"/>
        <v>22.62365832504</v>
      </c>
      <c r="G35" s="24">
        <f t="shared" si="2"/>
        <v>26.73429350384</v>
      </c>
      <c r="H35" s="24">
        <f t="shared" si="3"/>
        <v>42.5179218956</v>
      </c>
      <c r="I35" s="19"/>
    </row>
    <row r="36" ht="30" customHeight="1" spans="1:9">
      <c r="A36" s="57">
        <v>34</v>
      </c>
      <c r="B36" s="58" t="s">
        <v>275</v>
      </c>
      <c r="C36" s="59" t="s">
        <v>322</v>
      </c>
      <c r="D36" s="60">
        <v>470.4</v>
      </c>
      <c r="E36" s="24">
        <f t="shared" si="0"/>
        <v>37.7418299328</v>
      </c>
      <c r="F36" s="24">
        <f t="shared" si="1"/>
        <v>23.2270480512</v>
      </c>
      <c r="G36" s="24">
        <f t="shared" si="2"/>
        <v>27.4473169152</v>
      </c>
      <c r="H36" s="24">
        <f t="shared" si="3"/>
        <v>43.651906368</v>
      </c>
      <c r="I36" s="19"/>
    </row>
    <row r="37" ht="30" customHeight="1" spans="1:9">
      <c r="A37" s="57">
        <v>35</v>
      </c>
      <c r="B37" s="58" t="s">
        <v>316</v>
      </c>
      <c r="C37" s="59" t="s">
        <v>323</v>
      </c>
      <c r="D37" s="60">
        <v>530.76</v>
      </c>
      <c r="E37" s="24">
        <f t="shared" si="0"/>
        <v>42.58472290632</v>
      </c>
      <c r="F37" s="24">
        <f t="shared" si="1"/>
        <v>26.20745753328</v>
      </c>
      <c r="G37" s="24">
        <f t="shared" si="2"/>
        <v>30.96925579488</v>
      </c>
      <c r="H37" s="24">
        <f t="shared" si="3"/>
        <v>49.2531586392</v>
      </c>
      <c r="I37" s="19"/>
    </row>
    <row r="38" ht="30" customHeight="1" spans="1:9">
      <c r="A38" s="57">
        <v>36</v>
      </c>
      <c r="B38" s="58" t="s">
        <v>304</v>
      </c>
      <c r="C38" s="59" t="s">
        <v>324</v>
      </c>
      <c r="D38" s="60">
        <v>539.73</v>
      </c>
      <c r="E38" s="24">
        <f t="shared" si="0"/>
        <v>43.30441723986</v>
      </c>
      <c r="F38" s="24">
        <f t="shared" si="1"/>
        <v>26.65037126844</v>
      </c>
      <c r="G38" s="24">
        <f t="shared" si="2"/>
        <v>31.49264532024</v>
      </c>
      <c r="H38" s="24">
        <f t="shared" si="3"/>
        <v>50.0855514966</v>
      </c>
      <c r="I38" s="19"/>
    </row>
    <row r="39" ht="30" customHeight="1" spans="1:9">
      <c r="A39" s="57">
        <v>37</v>
      </c>
      <c r="B39" s="58" t="s">
        <v>325</v>
      </c>
      <c r="C39" s="59" t="s">
        <v>326</v>
      </c>
      <c r="D39" s="60">
        <v>545.6</v>
      </c>
      <c r="E39" s="24">
        <f t="shared" si="0"/>
        <v>43.7753877792</v>
      </c>
      <c r="F39" s="24">
        <f t="shared" si="1"/>
        <v>26.9402155968</v>
      </c>
      <c r="G39" s="24">
        <f t="shared" si="2"/>
        <v>31.8351532928</v>
      </c>
      <c r="H39" s="24">
        <f t="shared" si="3"/>
        <v>50.630272352</v>
      </c>
      <c r="I39" s="19"/>
    </row>
    <row r="40" ht="30" customHeight="1" spans="1:9">
      <c r="A40" s="57">
        <v>38</v>
      </c>
      <c r="B40" s="58" t="s">
        <v>316</v>
      </c>
      <c r="C40" s="59" t="s">
        <v>327</v>
      </c>
      <c r="D40" s="60">
        <v>572.26</v>
      </c>
      <c r="E40" s="24">
        <f t="shared" si="0"/>
        <v>45.91441240932</v>
      </c>
      <c r="F40" s="24">
        <f t="shared" si="1"/>
        <v>28.25661249528</v>
      </c>
      <c r="G40" s="24">
        <f t="shared" si="2"/>
        <v>33.39073464688</v>
      </c>
      <c r="H40" s="24">
        <f t="shared" si="3"/>
        <v>53.1042515692</v>
      </c>
      <c r="I40" s="19"/>
    </row>
    <row r="41" ht="30" customHeight="1" spans="1:9">
      <c r="A41" s="57">
        <v>39</v>
      </c>
      <c r="B41" s="58" t="s">
        <v>275</v>
      </c>
      <c r="C41" s="59" t="s">
        <v>328</v>
      </c>
      <c r="D41" s="60">
        <v>655.48</v>
      </c>
      <c r="E41" s="24">
        <f t="shared" si="0"/>
        <v>52.59144278136</v>
      </c>
      <c r="F41" s="24">
        <f t="shared" si="1"/>
        <v>32.36578540944</v>
      </c>
      <c r="G41" s="24">
        <f t="shared" si="2"/>
        <v>38.24652910624</v>
      </c>
      <c r="H41" s="24">
        <f t="shared" si="3"/>
        <v>60.8268528616</v>
      </c>
      <c r="I41" s="35"/>
    </row>
    <row r="42" ht="40" customHeight="1" spans="1:9">
      <c r="A42" s="57">
        <v>40</v>
      </c>
      <c r="B42" s="58" t="s">
        <v>288</v>
      </c>
      <c r="C42" s="59" t="s">
        <v>329</v>
      </c>
      <c r="D42" s="60">
        <v>671.89</v>
      </c>
      <c r="E42" s="24">
        <f t="shared" si="0"/>
        <v>53.90807422098</v>
      </c>
      <c r="F42" s="24">
        <f t="shared" si="1"/>
        <v>33.17606572092</v>
      </c>
      <c r="G42" s="24">
        <f t="shared" si="2"/>
        <v>39.20403435832</v>
      </c>
      <c r="H42" s="24">
        <f t="shared" si="3"/>
        <v>62.3496585238</v>
      </c>
      <c r="I42" s="36"/>
    </row>
    <row r="43" ht="30" customHeight="1" spans="1:9">
      <c r="A43" s="57">
        <v>41</v>
      </c>
      <c r="B43" s="58" t="s">
        <v>297</v>
      </c>
      <c r="C43" s="59" t="s">
        <v>330</v>
      </c>
      <c r="D43" s="60">
        <v>684.77</v>
      </c>
      <c r="E43" s="24">
        <f t="shared" si="0"/>
        <v>54.94148146914</v>
      </c>
      <c r="F43" s="24">
        <f t="shared" si="1"/>
        <v>33.81204441756</v>
      </c>
      <c r="G43" s="24">
        <f t="shared" si="2"/>
        <v>39.95556803576</v>
      </c>
      <c r="H43" s="24">
        <f t="shared" si="3"/>
        <v>63.5448892934</v>
      </c>
      <c r="I43" s="19"/>
    </row>
    <row r="44" ht="30" customHeight="1" spans="1:9">
      <c r="A44" s="57">
        <v>42</v>
      </c>
      <c r="B44" s="58" t="s">
        <v>278</v>
      </c>
      <c r="C44" s="59" t="s">
        <v>331</v>
      </c>
      <c r="D44" s="60">
        <v>704.34</v>
      </c>
      <c r="E44" s="24">
        <f t="shared" si="0"/>
        <v>56.51165071188</v>
      </c>
      <c r="F44" s="24">
        <f t="shared" si="1"/>
        <v>34.77835676952</v>
      </c>
      <c r="G44" s="24">
        <f t="shared" si="2"/>
        <v>41.09745577392</v>
      </c>
      <c r="H44" s="24">
        <f t="shared" si="3"/>
        <v>65.3609348028</v>
      </c>
      <c r="I44" s="19"/>
    </row>
    <row r="45" ht="30" customHeight="1" spans="1:9">
      <c r="A45" s="57">
        <v>43</v>
      </c>
      <c r="B45" s="58" t="s">
        <v>278</v>
      </c>
      <c r="C45" s="59" t="s">
        <v>332</v>
      </c>
      <c r="D45" s="60">
        <v>1417.31</v>
      </c>
      <c r="E45" s="29">
        <v>112</v>
      </c>
      <c r="F45" s="29">
        <f t="shared" si="1"/>
        <v>69.98283901668</v>
      </c>
      <c r="G45" s="29">
        <v>85</v>
      </c>
      <c r="H45" s="29">
        <v>129</v>
      </c>
      <c r="I45" s="19"/>
    </row>
    <row r="46" ht="36" customHeight="1" spans="1:12">
      <c r="A46" s="30" t="s">
        <v>22</v>
      </c>
      <c r="B46" s="31"/>
      <c r="C46" s="31"/>
      <c r="D46" s="19">
        <f>SUM(D3:D45)</f>
        <v>14179.87</v>
      </c>
      <c r="E46" s="19">
        <v>1138</v>
      </c>
      <c r="F46" s="19">
        <v>700</v>
      </c>
      <c r="G46" s="19">
        <v>827</v>
      </c>
      <c r="H46" s="19">
        <v>1316</v>
      </c>
      <c r="I46" s="37"/>
      <c r="L46" t="s">
        <v>23</v>
      </c>
    </row>
    <row r="47" customFormat="1" ht="27" customHeight="1" spans="1:8">
      <c r="A47" s="32"/>
      <c r="B47" s="32"/>
      <c r="C47" s="32"/>
      <c r="D47" s="33"/>
      <c r="E47" s="34"/>
      <c r="F47" s="34"/>
      <c r="G47" s="34"/>
      <c r="H47" s="34"/>
    </row>
  </sheetData>
  <mergeCells count="3">
    <mergeCell ref="A1:I1"/>
    <mergeCell ref="A46:C46"/>
    <mergeCell ref="A47:D47"/>
  </mergeCells>
  <conditionalFormatting sqref="C26">
    <cfRule type="duplicateValues" dxfId="1" priority="5"/>
  </conditionalFormatting>
  <conditionalFormatting sqref="C29">
    <cfRule type="duplicateValues" dxfId="1" priority="4"/>
  </conditionalFormatting>
  <conditionalFormatting sqref="C33">
    <cfRule type="duplicateValues" dxfId="1" priority="3"/>
  </conditionalFormatting>
  <conditionalFormatting sqref="C41">
    <cfRule type="duplicateValues" dxfId="1" priority="1"/>
  </conditionalFormatting>
  <conditionalFormatting sqref="C43">
    <cfRule type="duplicateValues" dxfId="1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溧城</vt:lpstr>
      <vt:lpstr>昆仑</vt:lpstr>
      <vt:lpstr>天目湖</vt:lpstr>
      <vt:lpstr>古县</vt:lpstr>
      <vt:lpstr>埭头</vt:lpstr>
      <vt:lpstr>上黄</vt:lpstr>
      <vt:lpstr>戴埠</vt:lpstr>
      <vt:lpstr>别桥</vt:lpstr>
      <vt:lpstr>竹箦</vt:lpstr>
      <vt:lpstr>上兴</vt:lpstr>
      <vt:lpstr>南渡</vt:lpstr>
      <vt:lpstr>社渚</vt:lpstr>
      <vt:lpstr>产业园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</cp:lastModifiedBy>
  <dcterms:created xsi:type="dcterms:W3CDTF">2023-05-12T11:15:00Z</dcterms:created>
  <dcterms:modified xsi:type="dcterms:W3CDTF">2024-09-14T05:59:10Z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6420B229FD78456BAC95E41955C904D8_13</vt:lpwstr>
  </property>
</Properties>
</file>