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9"/>
  </bookViews>
  <sheets>
    <sheet name="别桥镇" sheetId="1" r:id="rId1"/>
    <sheet name="南渡镇" sheetId="2" r:id="rId2"/>
    <sheet name="上黄镇" sheetId="3" r:id="rId3"/>
    <sheet name="溧阳市现代农业产业示范园" sheetId="4" r:id="rId4"/>
    <sheet name="埭头镇" sheetId="5" r:id="rId5"/>
    <sheet name="戴埠镇" sheetId="6" r:id="rId6"/>
    <sheet name="古县街道" sheetId="7" r:id="rId7"/>
    <sheet name="溧城街道" sheetId="8" r:id="rId8"/>
    <sheet name="昆仑街道" sheetId="9" r:id="rId9"/>
    <sheet name="上兴镇" sheetId="10" r:id="rId10"/>
    <sheet name="社渚镇" sheetId="11" r:id="rId11"/>
    <sheet name="天目湖镇" sheetId="12" r:id="rId12"/>
    <sheet name="竹箦镇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<sst xmlns="http://schemas.openxmlformats.org/spreadsheetml/2006/main" count="1687" uniqueCount="873">
  <si>
    <t>附表3</t>
  </si>
  <si>
    <t>2024年水稻田生态补偿别桥镇申报情况汇总表</t>
  </si>
  <si>
    <t>序号</t>
  </si>
  <si>
    <t>申报主体</t>
  </si>
  <si>
    <t>本镇水稻种植面积（亩）</t>
  </si>
  <si>
    <t>合计</t>
  </si>
  <si>
    <t>种植村1</t>
  </si>
  <si>
    <t>面积</t>
  </si>
  <si>
    <t>种植村2</t>
  </si>
  <si>
    <t>种植村3</t>
  </si>
  <si>
    <t>王科民</t>
  </si>
  <si>
    <t>西庄</t>
  </si>
  <si>
    <t>黄金山</t>
  </si>
  <si>
    <t>余玉麟</t>
  </si>
  <si>
    <t>后周</t>
  </si>
  <si>
    <t>马旭刚</t>
  </si>
  <si>
    <t>塘马</t>
  </si>
  <si>
    <t>梁旭东</t>
  </si>
  <si>
    <t>张征兵</t>
  </si>
  <si>
    <t>易承贵</t>
  </si>
  <si>
    <t>周祝林</t>
  </si>
  <si>
    <t>倪红卫</t>
  </si>
  <si>
    <t>王觉新</t>
  </si>
  <si>
    <t>魏国胜</t>
  </si>
  <si>
    <t>绸缪</t>
  </si>
  <si>
    <t>曹国强</t>
  </si>
  <si>
    <t>前程</t>
  </si>
  <si>
    <t>孙网扣</t>
  </si>
  <si>
    <t>李金法</t>
  </si>
  <si>
    <t>合星</t>
  </si>
  <si>
    <t>刘根付</t>
  </si>
  <si>
    <t>张海芳</t>
  </si>
  <si>
    <t>董定根</t>
  </si>
  <si>
    <t>道成村</t>
  </si>
  <si>
    <t>张志娟</t>
  </si>
  <si>
    <t>沈志明</t>
  </si>
  <si>
    <t>谢田芳</t>
  </si>
  <si>
    <t>绪妹琴</t>
  </si>
  <si>
    <t>姚小平</t>
  </si>
  <si>
    <t>别桥</t>
  </si>
  <si>
    <t>两湾</t>
  </si>
  <si>
    <t>徐亮</t>
  </si>
  <si>
    <t>周国兰</t>
  </si>
  <si>
    <t>徐远学</t>
  </si>
  <si>
    <t>马家</t>
  </si>
  <si>
    <t>镇东</t>
  </si>
  <si>
    <t>吕国宣</t>
  </si>
  <si>
    <t>陈方元</t>
  </si>
  <si>
    <t>宋锡保</t>
  </si>
  <si>
    <t>万敬</t>
  </si>
  <si>
    <t>邹腊保</t>
  </si>
  <si>
    <t>朱国九</t>
  </si>
  <si>
    <t>江苏金之福生态农业有限公司</t>
  </si>
  <si>
    <t>魏发云</t>
  </si>
  <si>
    <t>王海明</t>
  </si>
  <si>
    <t>北山</t>
  </si>
  <si>
    <t>沙财荣</t>
  </si>
  <si>
    <t>徐金</t>
  </si>
  <si>
    <t>姜天兵</t>
  </si>
  <si>
    <t>承海高</t>
  </si>
  <si>
    <t>殷国松</t>
  </si>
  <si>
    <t>苏祥胜</t>
  </si>
  <si>
    <t>王海斌</t>
  </si>
  <si>
    <t>溧阳市建才农机专业合作社</t>
  </si>
  <si>
    <t>长荡湖</t>
  </si>
  <si>
    <t>管永林</t>
  </si>
  <si>
    <t>杨善均</t>
  </si>
  <si>
    <t>梁永林</t>
  </si>
  <si>
    <t>王志方</t>
  </si>
  <si>
    <t>袁文保</t>
  </si>
  <si>
    <t>周林庚</t>
  </si>
  <si>
    <t>王科生</t>
  </si>
  <si>
    <t>徐生</t>
  </si>
  <si>
    <t>吕海荣</t>
  </si>
  <si>
    <t>吕志明</t>
  </si>
  <si>
    <t>李国庆</t>
  </si>
  <si>
    <t>马双林</t>
  </si>
  <si>
    <t>虞和平</t>
  </si>
  <si>
    <t>陈军华</t>
  </si>
  <si>
    <t>马建春</t>
  </si>
  <si>
    <t>虞保金</t>
  </si>
  <si>
    <t>高小明</t>
  </si>
  <si>
    <t>龚锁福</t>
  </si>
  <si>
    <t>伍荣富</t>
  </si>
  <si>
    <t>周锁才</t>
  </si>
  <si>
    <t>宋淑静</t>
  </si>
  <si>
    <t>张国平</t>
  </si>
  <si>
    <t>陈贵方</t>
  </si>
  <si>
    <t>小石桥</t>
  </si>
  <si>
    <t>玉华山</t>
  </si>
  <si>
    <t>刘彦云</t>
  </si>
  <si>
    <t>梁金芳</t>
  </si>
  <si>
    <t>赵福林</t>
  </si>
  <si>
    <t>邵炳华</t>
  </si>
  <si>
    <t>马青导</t>
  </si>
  <si>
    <t>徐长春</t>
  </si>
  <si>
    <t>殷勤</t>
  </si>
  <si>
    <t>窦爱华</t>
  </si>
  <si>
    <t>万春华</t>
  </si>
  <si>
    <t>李菊明</t>
  </si>
  <si>
    <t>朱云涛</t>
  </si>
  <si>
    <t>周爱洪</t>
  </si>
  <si>
    <t>赵建新</t>
  </si>
  <si>
    <t>赵建立</t>
  </si>
  <si>
    <t>王淇</t>
  </si>
  <si>
    <t>徐秋生</t>
  </si>
  <si>
    <t>溧阳市公云农机专业合作社</t>
  </si>
  <si>
    <t>杨才平</t>
  </si>
  <si>
    <t>王小新</t>
  </si>
  <si>
    <t>丁云喜</t>
  </si>
  <si>
    <t>阮建东</t>
  </si>
  <si>
    <t>赵阿明</t>
  </si>
  <si>
    <t>沈龙保</t>
  </si>
  <si>
    <t>孙富云</t>
  </si>
  <si>
    <t>张松林</t>
  </si>
  <si>
    <t>王建国</t>
  </si>
  <si>
    <t>宋留庆</t>
  </si>
  <si>
    <t>西马村</t>
  </si>
  <si>
    <t>罗建庆</t>
  </si>
  <si>
    <t>卢松林</t>
  </si>
  <si>
    <t>罗泽红</t>
  </si>
  <si>
    <t>贺新权</t>
  </si>
  <si>
    <t>翁乃塘</t>
  </si>
  <si>
    <t>2024年水稻田生态补偿南渡镇申报情况汇总表</t>
  </si>
  <si>
    <r>
      <rPr>
        <sz val="16"/>
        <color theme="1"/>
        <rFont val="仿宋"/>
        <charset val="134"/>
      </rPr>
      <t>填报单位（公章）：</t>
    </r>
    <r>
      <rPr>
        <u/>
        <sz val="16"/>
        <color theme="1"/>
        <rFont val="仿宋"/>
        <charset val="134"/>
      </rPr>
      <t xml:space="preserve"> 南渡镇农村工作办公室</t>
    </r>
    <r>
      <rPr>
        <sz val="16"/>
        <color theme="1"/>
        <rFont val="仿宋"/>
        <charset val="134"/>
      </rPr>
      <t xml:space="preserve">  </t>
    </r>
  </si>
  <si>
    <t>种植村4</t>
  </si>
  <si>
    <t>程开春</t>
  </si>
  <si>
    <t>联盟</t>
  </si>
  <si>
    <t>彭求生</t>
  </si>
  <si>
    <t>平城村</t>
  </si>
  <si>
    <t>程团结</t>
  </si>
  <si>
    <t>宋才保</t>
  </si>
  <si>
    <t>宗琦</t>
  </si>
  <si>
    <t>新河村</t>
  </si>
  <si>
    <t>王建新</t>
  </si>
  <si>
    <t>黄洪新</t>
  </si>
  <si>
    <t>吴文忠</t>
  </si>
  <si>
    <t>黄山村</t>
  </si>
  <si>
    <t>宋斌</t>
  </si>
  <si>
    <t>蒋纪富</t>
  </si>
  <si>
    <t>姜海平</t>
  </si>
  <si>
    <t>丁云华</t>
  </si>
  <si>
    <t>朱锁民</t>
  </si>
  <si>
    <t>大圩村</t>
  </si>
  <si>
    <t>管育祥</t>
  </si>
  <si>
    <t>朱海明</t>
  </si>
  <si>
    <t>宋志伟</t>
  </si>
  <si>
    <t>朱国民</t>
  </si>
  <si>
    <t>魏发树</t>
  </si>
  <si>
    <t>西圩村</t>
  </si>
  <si>
    <t>孟薇</t>
  </si>
  <si>
    <t>马和平</t>
  </si>
  <si>
    <t>福新村</t>
  </si>
  <si>
    <t>张伟</t>
  </si>
  <si>
    <t>孙汝刚</t>
  </si>
  <si>
    <t>腾村村</t>
  </si>
  <si>
    <t>陈小海</t>
  </si>
  <si>
    <t>韦志海</t>
  </si>
  <si>
    <t>陈全中</t>
  </si>
  <si>
    <t>刘建平</t>
  </si>
  <si>
    <t>夏少兵</t>
  </si>
  <si>
    <t>溧阳市南渡镇庆丰村股份经济合作社</t>
  </si>
  <si>
    <t>庆丰村</t>
  </si>
  <si>
    <t>许金才</t>
  </si>
  <si>
    <t>闵国忠</t>
  </si>
  <si>
    <t>永丰村</t>
  </si>
  <si>
    <t>奚洪明</t>
  </si>
  <si>
    <t>陆华</t>
  </si>
  <si>
    <t>张水平</t>
  </si>
  <si>
    <t>王林松</t>
  </si>
  <si>
    <t>梅庄村</t>
  </si>
  <si>
    <t>夏兴武</t>
  </si>
  <si>
    <t>孙权先</t>
  </si>
  <si>
    <t>堑口村</t>
  </si>
  <si>
    <t>耿恒龙</t>
  </si>
  <si>
    <t>唐开祥</t>
  </si>
  <si>
    <t>袁名福</t>
  </si>
  <si>
    <t>莫小龙</t>
  </si>
  <si>
    <t>单建平</t>
  </si>
  <si>
    <t>张荣生</t>
  </si>
  <si>
    <t>王伟新</t>
  </si>
  <si>
    <t>张志富</t>
  </si>
  <si>
    <t>顾洪生</t>
  </si>
  <si>
    <t>奚连福</t>
  </si>
  <si>
    <t>黎八伢</t>
  </si>
  <si>
    <t>张国龙</t>
  </si>
  <si>
    <t>张士清</t>
  </si>
  <si>
    <t>吴勤荣</t>
  </si>
  <si>
    <t>石宪芝</t>
  </si>
  <si>
    <t>王春保</t>
  </si>
  <si>
    <t>姚夕保</t>
  </si>
  <si>
    <t>姚仁庚</t>
  </si>
  <si>
    <t>钟卫明</t>
  </si>
  <si>
    <t>汤小牛</t>
  </si>
  <si>
    <t>高来富</t>
  </si>
  <si>
    <t>李震</t>
  </si>
  <si>
    <t>强埠村</t>
  </si>
  <si>
    <t>王全林</t>
  </si>
  <si>
    <t>汤强</t>
  </si>
  <si>
    <t>陈新华</t>
  </si>
  <si>
    <t>孙阿明</t>
  </si>
  <si>
    <t>陈全田</t>
  </si>
  <si>
    <t>周杰</t>
  </si>
  <si>
    <t>张雪华</t>
  </si>
  <si>
    <t>夏扣军</t>
  </si>
  <si>
    <t>蒋敏</t>
  </si>
  <si>
    <t>罗洪金</t>
  </si>
  <si>
    <t>周建良</t>
  </si>
  <si>
    <t>李新民</t>
  </si>
  <si>
    <t>芮罗祥</t>
  </si>
  <si>
    <t>施明保</t>
  </si>
  <si>
    <t>俞双顶</t>
  </si>
  <si>
    <t>沈盖金</t>
  </si>
  <si>
    <t>罗胜根</t>
  </si>
  <si>
    <t>冯有忠</t>
  </si>
  <si>
    <t>刘志高</t>
  </si>
  <si>
    <t>曾小松</t>
  </si>
  <si>
    <t>赵金兔</t>
  </si>
  <si>
    <t>梅粉英</t>
  </si>
  <si>
    <t>朱国震</t>
  </si>
  <si>
    <t>余国平</t>
  </si>
  <si>
    <t>唐春保</t>
  </si>
  <si>
    <t>杨阿保</t>
  </si>
  <si>
    <t>甘忠庆</t>
  </si>
  <si>
    <t>甘忠平</t>
  </si>
  <si>
    <t>王小华</t>
  </si>
  <si>
    <t>魏建军</t>
  </si>
  <si>
    <t>姚广</t>
  </si>
  <si>
    <t>易先江</t>
  </si>
  <si>
    <t>梅国平</t>
  </si>
  <si>
    <t>席夕平</t>
  </si>
  <si>
    <t>邱旭明</t>
  </si>
  <si>
    <t>李荣财</t>
  </si>
  <si>
    <t>陈志强</t>
  </si>
  <si>
    <t>旧县村</t>
  </si>
  <si>
    <t>杨建民</t>
  </si>
  <si>
    <t>东湖村</t>
  </si>
  <si>
    <t>李留平</t>
  </si>
  <si>
    <t>杨锁金</t>
  </si>
  <si>
    <t>魏发铁</t>
  </si>
  <si>
    <t>胡国梁</t>
  </si>
  <si>
    <t>杨全保</t>
  </si>
  <si>
    <t>徐洪金</t>
  </si>
  <si>
    <t>杨建明</t>
  </si>
  <si>
    <t>王忠</t>
  </si>
  <si>
    <t>王锡坤</t>
  </si>
  <si>
    <t>孙福才</t>
  </si>
  <si>
    <t>刘书林</t>
  </si>
  <si>
    <t>王新民</t>
  </si>
  <si>
    <t>纪洪彬</t>
  </si>
  <si>
    <t>陈海泉</t>
  </si>
  <si>
    <t>袁青华</t>
  </si>
  <si>
    <t>李留才</t>
  </si>
  <si>
    <t>李田清</t>
  </si>
  <si>
    <t>张春刚</t>
  </si>
  <si>
    <t>李勤康</t>
  </si>
  <si>
    <t>张和平</t>
  </si>
  <si>
    <t>张正和</t>
  </si>
  <si>
    <t>顾小林</t>
  </si>
  <si>
    <t>江海龙</t>
  </si>
  <si>
    <t>刘银美</t>
  </si>
  <si>
    <t>胜笪村</t>
  </si>
  <si>
    <t>赵春林</t>
  </si>
  <si>
    <t>陈云方</t>
  </si>
  <si>
    <t>黄加裕</t>
  </si>
  <si>
    <t>沈继生</t>
  </si>
  <si>
    <t>崔恒付</t>
  </si>
  <si>
    <t>柯全庚</t>
  </si>
  <si>
    <t>姜建棚</t>
  </si>
  <si>
    <t>张利明</t>
  </si>
  <si>
    <t>周小坤</t>
  </si>
  <si>
    <t>孙如千</t>
  </si>
  <si>
    <t>石街村</t>
  </si>
  <si>
    <t>许富明</t>
  </si>
  <si>
    <t>王爱林</t>
  </si>
  <si>
    <t>李德法</t>
  </si>
  <si>
    <t>张卫国</t>
  </si>
  <si>
    <t>姜才法</t>
  </si>
  <si>
    <t>姜东生</t>
  </si>
  <si>
    <t>姜秋</t>
  </si>
  <si>
    <t>姜忠明</t>
  </si>
  <si>
    <t>赵小庚</t>
  </si>
  <si>
    <t>姜建英</t>
  </si>
  <si>
    <t>王伟</t>
  </si>
  <si>
    <t>王建华</t>
  </si>
  <si>
    <t>何正芳</t>
  </si>
  <si>
    <t>陈刚</t>
  </si>
  <si>
    <t>孙汝岩</t>
  </si>
  <si>
    <t>姜国松</t>
  </si>
  <si>
    <t>2024年水稻田生态补偿上黄镇申报情况汇总表</t>
  </si>
  <si>
    <r>
      <rPr>
        <sz val="14"/>
        <color theme="1"/>
        <rFont val="仿宋"/>
        <charset val="134"/>
      </rPr>
      <t>填报单位（公章）：</t>
    </r>
    <r>
      <rPr>
        <u/>
        <sz val="14"/>
        <color theme="1"/>
        <rFont val="仿宋"/>
        <charset val="134"/>
      </rPr>
      <t xml:space="preserve"> 上黄镇   </t>
    </r>
    <r>
      <rPr>
        <sz val="14"/>
        <color theme="1"/>
        <rFont val="仿宋"/>
        <charset val="134"/>
      </rPr>
      <t xml:space="preserve">     </t>
    </r>
  </si>
  <si>
    <t>种植村5</t>
  </si>
  <si>
    <t>溧阳市旭东农机专业合作社</t>
  </si>
  <si>
    <t>坡圩村</t>
  </si>
  <si>
    <t>裴世荣</t>
  </si>
  <si>
    <t>山下村</t>
  </si>
  <si>
    <t>陈明川</t>
  </si>
  <si>
    <t>梁红</t>
  </si>
  <si>
    <t xml:space="preserve">坡圩村 </t>
  </si>
  <si>
    <t>浒西村</t>
  </si>
  <si>
    <t>2024年水稻田生态补偿镇级申报情况汇总表</t>
  </si>
  <si>
    <t xml:space="preserve">填报单位（公章）：溧阳市现代农业产业示范园管理办公室  </t>
  </si>
  <si>
    <t>…</t>
  </si>
  <si>
    <t>叶小贵</t>
  </si>
  <si>
    <t>圩庄村委</t>
  </si>
  <si>
    <t>蒲村村委</t>
  </si>
  <si>
    <t>缪巷村委</t>
  </si>
  <si>
    <t>姜国田</t>
  </si>
  <si>
    <t>汤桥村委</t>
  </si>
  <si>
    <t>吐祥村委</t>
  </si>
  <si>
    <t>汤尧俊</t>
  </si>
  <si>
    <t>东升村委</t>
  </si>
  <si>
    <t>宗守平</t>
  </si>
  <si>
    <t>乘马圩村委</t>
  </si>
  <si>
    <t>李和林</t>
  </si>
  <si>
    <t>夏玉宝</t>
  </si>
  <si>
    <t>刘元军</t>
  </si>
  <si>
    <t>汪  辉</t>
  </si>
  <si>
    <t>陈九平</t>
  </si>
  <si>
    <t>徐来富</t>
  </si>
  <si>
    <t>芮长明</t>
  </si>
  <si>
    <t>彭海军</t>
  </si>
  <si>
    <t>姚  广</t>
  </si>
  <si>
    <t>王海智</t>
  </si>
  <si>
    <t>彭静娟</t>
  </si>
  <si>
    <t>缪桃伢</t>
  </si>
  <si>
    <t>彭怀远</t>
  </si>
  <si>
    <t>罗三成</t>
  </si>
  <si>
    <t>潘斗义</t>
  </si>
  <si>
    <t>缪全兵</t>
  </si>
  <si>
    <t>施祥清</t>
  </si>
  <si>
    <t>缪国平</t>
  </si>
  <si>
    <t>谈德银</t>
  </si>
  <si>
    <t>毛家村委</t>
  </si>
  <si>
    <t>毛玉和</t>
  </si>
  <si>
    <t>余秀庚</t>
  </si>
  <si>
    <t>黄友福</t>
  </si>
  <si>
    <t>夏其明</t>
  </si>
  <si>
    <t>张发明</t>
  </si>
  <si>
    <t>李德来</t>
  </si>
  <si>
    <t>张安志</t>
  </si>
  <si>
    <t>芮和青</t>
  </si>
  <si>
    <t>戴方林</t>
  </si>
  <si>
    <t>嵇阿金</t>
  </si>
  <si>
    <t>易余清</t>
  </si>
  <si>
    <t>黄怀德</t>
  </si>
  <si>
    <t>袁全伢</t>
  </si>
  <si>
    <t>缪福强</t>
  </si>
  <si>
    <t>易承洲</t>
  </si>
  <si>
    <t>刘志国</t>
  </si>
  <si>
    <t>易明启</t>
  </si>
  <si>
    <t>把金伟</t>
  </si>
  <si>
    <t>黄友生</t>
  </si>
  <si>
    <t>杜守福</t>
  </si>
  <si>
    <t>河口村委</t>
  </si>
  <si>
    <t>陈思清</t>
  </si>
  <si>
    <t>赵德强　</t>
  </si>
  <si>
    <t>虞顺金</t>
  </si>
  <si>
    <t>湖西村委</t>
  </si>
  <si>
    <t>刘九九</t>
  </si>
  <si>
    <t>黄锁坤</t>
  </si>
  <si>
    <t>王玉连</t>
  </si>
  <si>
    <t>胡海豹</t>
  </si>
  <si>
    <t>章志福</t>
  </si>
  <si>
    <t>谢  虎</t>
  </si>
  <si>
    <t>胡桂保</t>
  </si>
  <si>
    <t>余金伢</t>
  </si>
  <si>
    <t>芮金坤</t>
  </si>
  <si>
    <t>黄新荣</t>
  </si>
  <si>
    <t>黄雪兔</t>
  </si>
  <si>
    <t>管国勤</t>
  </si>
  <si>
    <t>姜华林</t>
  </si>
  <si>
    <t>杨青兵</t>
  </si>
  <si>
    <t>于春林</t>
  </si>
  <si>
    <t>赵忠心</t>
  </si>
  <si>
    <t>南京市高淳区杨宏飞农业种植专业合作社</t>
  </si>
  <si>
    <t>李银仙</t>
  </si>
  <si>
    <t>江秀珍</t>
  </si>
  <si>
    <t>王福平</t>
  </si>
  <si>
    <t>王朝民</t>
  </si>
  <si>
    <t>韦志娟</t>
  </si>
  <si>
    <t>堑口良种场</t>
  </si>
  <si>
    <t>2024年水稻田生态补偿埭头镇申报情况汇总表</t>
  </si>
  <si>
    <t xml:space="preserve">  填报单位（公章）：埭头镇农村工作办公室      </t>
  </si>
  <si>
    <t>种植村6</t>
  </si>
  <si>
    <t>陈秀闩</t>
  </si>
  <si>
    <t>埭西</t>
  </si>
  <si>
    <t>胡顺保</t>
  </si>
  <si>
    <t>埭头</t>
  </si>
  <si>
    <t>余家坝</t>
  </si>
  <si>
    <t>后六</t>
  </si>
  <si>
    <t>黄荣华</t>
  </si>
  <si>
    <t>李兴健</t>
  </si>
  <si>
    <t>杨勇</t>
  </si>
  <si>
    <t>孙世文</t>
  </si>
  <si>
    <t>吴继兵</t>
  </si>
  <si>
    <t>周建明</t>
  </si>
  <si>
    <t>刘青</t>
  </si>
  <si>
    <t>李光琪</t>
  </si>
  <si>
    <t>朱仁宗</t>
  </si>
  <si>
    <t>陈维江</t>
  </si>
  <si>
    <t>杨小娟</t>
  </si>
  <si>
    <t>罗建新</t>
  </si>
  <si>
    <t>胡阿荣</t>
  </si>
  <si>
    <t>胡福强</t>
  </si>
  <si>
    <t>蒋志松</t>
  </si>
  <si>
    <t>胡建锋</t>
  </si>
  <si>
    <t>邹家</t>
  </si>
  <si>
    <t>史加林</t>
  </si>
  <si>
    <t>戴晓东</t>
  </si>
  <si>
    <t>戴建春</t>
  </si>
  <si>
    <t>方建圩</t>
  </si>
  <si>
    <t>前六</t>
  </si>
  <si>
    <t>汪宣满</t>
  </si>
  <si>
    <t>陈卫平</t>
  </si>
  <si>
    <t>管岳清</t>
  </si>
  <si>
    <t>罗伟清</t>
  </si>
  <si>
    <t>杨诚</t>
  </si>
  <si>
    <t>王胜涛</t>
  </si>
  <si>
    <t>狄海涛</t>
  </si>
  <si>
    <t>彭丽华</t>
  </si>
  <si>
    <t>刘法庚</t>
  </si>
  <si>
    <t>徐国洪</t>
  </si>
  <si>
    <t>吴建忠</t>
  </si>
  <si>
    <t>2024年水稻田生态补偿戴埠镇申报情况汇总表</t>
  </si>
  <si>
    <r>
      <rPr>
        <sz val="16"/>
        <color theme="1"/>
        <rFont val="仿宋"/>
        <charset val="134"/>
      </rPr>
      <t xml:space="preserve">  填报单位（公章）：</t>
    </r>
    <r>
      <rPr>
        <u/>
        <sz val="16"/>
        <color theme="1"/>
        <rFont val="仿宋"/>
        <charset val="134"/>
      </rPr>
      <t xml:space="preserve">         </t>
    </r>
    <r>
      <rPr>
        <sz val="16"/>
        <color theme="1"/>
        <rFont val="仿宋"/>
        <charset val="134"/>
      </rPr>
      <t xml:space="preserve">   填表人：</t>
    </r>
    <r>
      <rPr>
        <u/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 xml:space="preserve">   负责人：</t>
    </r>
    <r>
      <rPr>
        <u/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 xml:space="preserve">    </t>
    </r>
    <r>
      <rPr>
        <u/>
        <sz val="16"/>
        <color theme="1"/>
        <rFont val="仿宋"/>
        <charset val="134"/>
      </rPr>
      <t xml:space="preserve">    </t>
    </r>
    <r>
      <rPr>
        <sz val="16"/>
        <color theme="1"/>
        <rFont val="仿宋"/>
        <charset val="134"/>
      </rPr>
      <t>年</t>
    </r>
    <r>
      <rPr>
        <u/>
        <sz val="16"/>
        <color theme="1"/>
        <rFont val="仿宋"/>
        <charset val="134"/>
      </rPr>
      <t xml:space="preserve">   </t>
    </r>
    <r>
      <rPr>
        <sz val="16"/>
        <color theme="1"/>
        <rFont val="仿宋"/>
        <charset val="134"/>
      </rPr>
      <t>月</t>
    </r>
    <r>
      <rPr>
        <u/>
        <sz val="16"/>
        <color theme="1"/>
        <rFont val="仿宋"/>
        <charset val="134"/>
      </rPr>
      <t xml:space="preserve">   </t>
    </r>
    <r>
      <rPr>
        <sz val="16"/>
        <color theme="1"/>
        <rFont val="仿宋"/>
        <charset val="134"/>
      </rPr>
      <t>日</t>
    </r>
  </si>
  <si>
    <t>刘阿明</t>
  </si>
  <si>
    <t>戴北</t>
  </si>
  <si>
    <t>吴波</t>
  </si>
  <si>
    <t>郑墅</t>
  </si>
  <si>
    <t>王华勤</t>
  </si>
  <si>
    <t>王文军</t>
  </si>
  <si>
    <t>红武</t>
  </si>
  <si>
    <t>溧阳市蓝城青州南山花园建设服务有限公司</t>
  </si>
  <si>
    <t>戴南</t>
  </si>
  <si>
    <t>丁云翠</t>
  </si>
  <si>
    <t>高桥</t>
  </si>
  <si>
    <t>纪小龙</t>
  </si>
  <si>
    <t>冯双龙</t>
  </si>
  <si>
    <t>范中华</t>
  </si>
  <si>
    <t>陶学良</t>
  </si>
  <si>
    <t>潘叶飞</t>
  </si>
  <si>
    <t>李家园</t>
  </si>
  <si>
    <t>芮红新</t>
  </si>
  <si>
    <t>山口</t>
  </si>
  <si>
    <t>王建平</t>
  </si>
  <si>
    <t>赵家桥</t>
  </si>
  <si>
    <t>王正方</t>
  </si>
  <si>
    <t>郑炳才</t>
  </si>
  <si>
    <t>郑庆福</t>
  </si>
  <si>
    <t>郑志方</t>
  </si>
  <si>
    <t>黄朝军</t>
  </si>
  <si>
    <t>蒋仕国</t>
  </si>
  <si>
    <t>吴新平</t>
  </si>
  <si>
    <t>2024年水稻田生态补偿古县街道申报情况汇总表</t>
  </si>
  <si>
    <t xml:space="preserve">  填报单位（公章）：古县街道   </t>
  </si>
  <si>
    <t>钱荣刚</t>
  </si>
  <si>
    <t>宗笪里</t>
  </si>
  <si>
    <t>吴敏</t>
  </si>
  <si>
    <t>百家塘</t>
  </si>
  <si>
    <t>下大圩</t>
  </si>
  <si>
    <t>汤泉昌</t>
  </si>
  <si>
    <t>百家塘、前后白鱼塘</t>
  </si>
  <si>
    <t>上大圩</t>
  </si>
  <si>
    <t>吴伯林</t>
  </si>
  <si>
    <t>宋笪坝、月潭、后阳</t>
  </si>
  <si>
    <t>百家塘、后白鱼塘、田舍桥</t>
  </si>
  <si>
    <t>江胜福</t>
  </si>
  <si>
    <t>一组</t>
  </si>
  <si>
    <t>二组</t>
  </si>
  <si>
    <t>三组</t>
  </si>
  <si>
    <t>俞建忠</t>
  </si>
  <si>
    <t>南高田</t>
  </si>
  <si>
    <t>东墟</t>
  </si>
  <si>
    <t>小东墟</t>
  </si>
  <si>
    <t>江胜华</t>
  </si>
  <si>
    <t>戴学琴</t>
  </si>
  <si>
    <t>新村里</t>
  </si>
  <si>
    <t>曹忠明</t>
  </si>
  <si>
    <t>新联村</t>
  </si>
  <si>
    <t>大林村</t>
  </si>
  <si>
    <t>周国建</t>
  </si>
  <si>
    <t>杨福明</t>
  </si>
  <si>
    <t>溧阳市新城农业发展有限公司</t>
  </si>
  <si>
    <t>黄墟村</t>
  </si>
  <si>
    <t>新桥村</t>
  </si>
  <si>
    <t>东顶</t>
  </si>
  <si>
    <t>乔头、桥南、田舍</t>
  </si>
  <si>
    <t>西顶</t>
  </si>
  <si>
    <t>张瑞明</t>
  </si>
  <si>
    <t>颜巷里</t>
  </si>
  <si>
    <t>彭炳生</t>
  </si>
  <si>
    <t>塘南</t>
  </si>
  <si>
    <t>陶德薪</t>
  </si>
  <si>
    <t>垢山</t>
  </si>
  <si>
    <t>吴建平</t>
  </si>
  <si>
    <t>鲁里</t>
  </si>
  <si>
    <t>薛国先</t>
  </si>
  <si>
    <t>陶国桢</t>
  </si>
  <si>
    <t>杨树垛</t>
  </si>
  <si>
    <t>何小平</t>
  </si>
  <si>
    <t>黄建民</t>
  </si>
  <si>
    <t>张建平</t>
  </si>
  <si>
    <t>郑后</t>
  </si>
  <si>
    <t>郑前</t>
  </si>
  <si>
    <t>潘小平</t>
  </si>
  <si>
    <t>官庄</t>
  </si>
  <si>
    <t>邵建兵</t>
  </si>
  <si>
    <t>马墩头</t>
  </si>
  <si>
    <t>古县村</t>
  </si>
  <si>
    <t>茶亭村</t>
  </si>
  <si>
    <t>黄太宝</t>
  </si>
  <si>
    <t>水东村</t>
  </si>
  <si>
    <t>兰继龙</t>
  </si>
  <si>
    <t>茶亭</t>
  </si>
  <si>
    <t>吴安明</t>
  </si>
  <si>
    <t>新山园</t>
  </si>
  <si>
    <t>头陀岭</t>
  </si>
  <si>
    <t>沈家边</t>
  </si>
  <si>
    <t>朱贤清</t>
  </si>
  <si>
    <t>蒋家村</t>
  </si>
  <si>
    <t>许家村</t>
  </si>
  <si>
    <t>上西玕</t>
  </si>
  <si>
    <t>东庄村</t>
  </si>
  <si>
    <t>朱贤海</t>
  </si>
  <si>
    <t>田坎村</t>
  </si>
  <si>
    <t>杨玉平</t>
  </si>
  <si>
    <t>汕头村</t>
  </si>
  <si>
    <t>芳基</t>
  </si>
  <si>
    <t>任如庚</t>
  </si>
  <si>
    <t>2024年水稻田生态补偿溧城街道申报情况汇总表</t>
  </si>
  <si>
    <t xml:space="preserve">  填报单位（公章）：溧城街道办事处 </t>
  </si>
  <si>
    <t>汤宏才</t>
  </si>
  <si>
    <t>倪庄村</t>
  </si>
  <si>
    <t>许云峰</t>
  </si>
  <si>
    <t>溧阳市勤立粮油作物种植专业合作社</t>
  </si>
  <si>
    <t>八字桥村</t>
  </si>
  <si>
    <t>江苏订智农业产业发展有限公司</t>
  </si>
  <si>
    <t>江海清</t>
  </si>
  <si>
    <t>蒋汉国</t>
  </si>
  <si>
    <t>歌岐村</t>
  </si>
  <si>
    <t>陈小红</t>
  </si>
  <si>
    <t>汪宣明</t>
  </si>
  <si>
    <t>庄家社区</t>
  </si>
  <si>
    <t>杨庆庆</t>
  </si>
  <si>
    <t>马垫村</t>
  </si>
  <si>
    <t>2024年水稻田生态补偿昆仑街道申报情况汇总表</t>
  </si>
  <si>
    <t>张永考</t>
  </si>
  <si>
    <t>五荡湾</t>
  </si>
  <si>
    <t>陈阿兴</t>
  </si>
  <si>
    <t>本圩路东</t>
  </si>
  <si>
    <t>本圩路西</t>
  </si>
  <si>
    <t>陈志明</t>
  </si>
  <si>
    <t>闵国新</t>
  </si>
  <si>
    <t>清溪上村6.7组</t>
  </si>
  <si>
    <t>徐裴</t>
  </si>
  <si>
    <t>后小渚村</t>
  </si>
  <si>
    <t>陈余彬</t>
  </si>
  <si>
    <t>道人渡</t>
  </si>
  <si>
    <t>双龙安</t>
  </si>
  <si>
    <t>崔荣付</t>
  </si>
  <si>
    <t>大一组</t>
  </si>
  <si>
    <t>史金保</t>
  </si>
  <si>
    <t>朱进才</t>
  </si>
  <si>
    <t>韩秀娟</t>
  </si>
  <si>
    <t>唐家庄</t>
  </si>
  <si>
    <t>尖东组</t>
  </si>
  <si>
    <t>尖西组</t>
  </si>
  <si>
    <t>新闸头</t>
  </si>
  <si>
    <t>王家闸</t>
  </si>
  <si>
    <t>合心村廿四亩、前后龙潭组</t>
  </si>
  <si>
    <t>溧阳市海清农机专业合作社</t>
  </si>
  <si>
    <t>合心村金家、魏家、前后圩庄</t>
  </si>
  <si>
    <t>陈双虎</t>
  </si>
  <si>
    <t>王家村</t>
  </si>
  <si>
    <t>河田里</t>
  </si>
  <si>
    <t>王家村12组</t>
  </si>
  <si>
    <t>前赵村2.13组</t>
  </si>
  <si>
    <t>吴1组</t>
  </si>
  <si>
    <t>前后坝5、6组</t>
  </si>
  <si>
    <t>蒋林富</t>
  </si>
  <si>
    <t>钱家圩村  5组</t>
  </si>
  <si>
    <t>钱家圩村  3组</t>
  </si>
  <si>
    <t>马家5组</t>
  </si>
  <si>
    <t>袁名志</t>
  </si>
  <si>
    <t>钱2组</t>
  </si>
  <si>
    <t>陈守保</t>
  </si>
  <si>
    <t>蒋巷</t>
  </si>
  <si>
    <t>西圩</t>
  </si>
  <si>
    <t>陈志百</t>
  </si>
  <si>
    <t xml:space="preserve"> 新昌 村 10、12 组</t>
  </si>
  <si>
    <t>新昌  村 2、3、8、9 组</t>
  </si>
  <si>
    <t>胡传刚</t>
  </si>
  <si>
    <t>新昌 村 4 组</t>
  </si>
  <si>
    <t>新昌  村 11 组</t>
  </si>
  <si>
    <t>潘程</t>
  </si>
  <si>
    <t>大圩</t>
  </si>
  <si>
    <t>孙家</t>
  </si>
  <si>
    <t>西谈</t>
  </si>
  <si>
    <t>朱田富</t>
  </si>
  <si>
    <t>尖圩</t>
  </si>
  <si>
    <t>杨善志</t>
  </si>
  <si>
    <t>后庄湾</t>
  </si>
  <si>
    <t>谢网保</t>
  </si>
  <si>
    <t>濑溪里</t>
  </si>
  <si>
    <t>谢荣保</t>
  </si>
  <si>
    <t>谢菊平</t>
  </si>
  <si>
    <t>史家</t>
  </si>
  <si>
    <t>王水生</t>
  </si>
  <si>
    <t>金家村</t>
  </si>
  <si>
    <t>史国平</t>
  </si>
  <si>
    <t>西潘组</t>
  </si>
  <si>
    <t>史夕生</t>
  </si>
  <si>
    <t>下甲组</t>
  </si>
  <si>
    <t>陈田康</t>
  </si>
  <si>
    <t>陈黎明</t>
  </si>
  <si>
    <t>陈志华</t>
  </si>
  <si>
    <t>陈洪祥</t>
  </si>
  <si>
    <t>桥东组</t>
  </si>
  <si>
    <t>张明选</t>
  </si>
  <si>
    <t>颜家头组</t>
  </si>
  <si>
    <t>陈祥中</t>
  </si>
  <si>
    <t>陈国芳</t>
  </si>
  <si>
    <t>湾里组</t>
  </si>
  <si>
    <t>大巷</t>
  </si>
  <si>
    <t>东杨庄</t>
  </si>
  <si>
    <t>小河</t>
  </si>
  <si>
    <t>2024年水稻田生态补偿上兴镇申报情况汇总表</t>
  </si>
  <si>
    <r>
      <rPr>
        <sz val="16"/>
        <color theme="1"/>
        <rFont val="仿宋"/>
        <charset val="134"/>
      </rPr>
      <t xml:space="preserve">  填报单位（公章）：</t>
    </r>
    <r>
      <rPr>
        <u/>
        <sz val="16"/>
        <color theme="1"/>
        <rFont val="仿宋"/>
        <charset val="134"/>
      </rPr>
      <t xml:space="preserve">         </t>
    </r>
    <r>
      <rPr>
        <sz val="16"/>
        <color theme="1"/>
        <rFont val="仿宋"/>
        <charset val="134"/>
      </rPr>
      <t xml:space="preserve">   填表人：</t>
    </r>
    <r>
      <rPr>
        <u/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 xml:space="preserve">   负责人：</t>
    </r>
    <r>
      <rPr>
        <u/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 xml:space="preserve">   </t>
    </r>
    <r>
      <rPr>
        <u/>
        <sz val="16"/>
        <color theme="1"/>
        <rFont val="仿宋"/>
        <charset val="134"/>
      </rPr>
      <t xml:space="preserve">    </t>
    </r>
    <r>
      <rPr>
        <sz val="16"/>
        <color theme="1"/>
        <rFont val="仿宋"/>
        <charset val="134"/>
      </rPr>
      <t>年</t>
    </r>
    <r>
      <rPr>
        <u/>
        <sz val="16"/>
        <color theme="1"/>
        <rFont val="仿宋"/>
        <charset val="134"/>
      </rPr>
      <t xml:space="preserve">   </t>
    </r>
    <r>
      <rPr>
        <sz val="16"/>
        <color theme="1"/>
        <rFont val="仿宋"/>
        <charset val="134"/>
      </rPr>
      <t>月</t>
    </r>
    <r>
      <rPr>
        <u/>
        <sz val="16"/>
        <color theme="1"/>
        <rFont val="仿宋"/>
        <charset val="134"/>
      </rPr>
      <t xml:space="preserve">   </t>
    </r>
    <r>
      <rPr>
        <sz val="16"/>
        <color theme="1"/>
        <rFont val="仿宋"/>
        <charset val="134"/>
      </rPr>
      <t>日</t>
    </r>
  </si>
  <si>
    <t>林海金</t>
  </si>
  <si>
    <t>步村</t>
  </si>
  <si>
    <t>陶村</t>
  </si>
  <si>
    <t>蒋忠义</t>
  </si>
  <si>
    <t>李克云</t>
  </si>
  <si>
    <t>赵文平</t>
  </si>
  <si>
    <t>万家边</t>
  </si>
  <si>
    <t>王建军</t>
  </si>
  <si>
    <t>桥东干</t>
  </si>
  <si>
    <t>祠堂</t>
  </si>
  <si>
    <t>李来喜</t>
  </si>
  <si>
    <t>龙峰</t>
  </si>
  <si>
    <t>涂前兵</t>
  </si>
  <si>
    <t>罗胜伟</t>
  </si>
  <si>
    <t>钱运宝</t>
  </si>
  <si>
    <t>罗连明</t>
  </si>
  <si>
    <t>东塘</t>
  </si>
  <si>
    <t>陈法明</t>
  </si>
  <si>
    <t>练庄</t>
  </si>
  <si>
    <t>田小林</t>
  </si>
  <si>
    <t>郭和平</t>
  </si>
  <si>
    <t>时超</t>
  </si>
  <si>
    <t>余巷</t>
  </si>
  <si>
    <t>张红军</t>
  </si>
  <si>
    <t>徐光新</t>
  </si>
  <si>
    <t>王心茹</t>
  </si>
  <si>
    <t>许小新</t>
  </si>
  <si>
    <t>江苏茂裕通生物科技开发有限公司</t>
  </si>
  <si>
    <t>涧东</t>
  </si>
  <si>
    <t>于凤涛</t>
  </si>
  <si>
    <t>霍一祥</t>
  </si>
  <si>
    <t>溧阳志革农机专业合作社</t>
  </si>
  <si>
    <t>溧阳市娜姐助农农业有限公司</t>
  </si>
  <si>
    <t>溧阳市水根农机专业合作社</t>
  </si>
  <si>
    <t>陈和平</t>
  </si>
  <si>
    <t>陈求生</t>
  </si>
  <si>
    <t>李国友</t>
  </si>
  <si>
    <t>薛洪福</t>
  </si>
  <si>
    <t>朱财富</t>
  </si>
  <si>
    <t>陈咬齐</t>
  </si>
  <si>
    <t>李云清</t>
  </si>
  <si>
    <t>高伙生</t>
  </si>
  <si>
    <t>陈启雷</t>
  </si>
  <si>
    <t>向长新</t>
  </si>
  <si>
    <t>黄祥龙</t>
  </si>
  <si>
    <t>赵沛</t>
  </si>
  <si>
    <t>刘利平</t>
  </si>
  <si>
    <t>宋海松</t>
  </si>
  <si>
    <t>赵建康</t>
  </si>
  <si>
    <t>王鑫</t>
  </si>
  <si>
    <t>王荣</t>
  </si>
  <si>
    <t>沛民</t>
  </si>
  <si>
    <t>溧阳市长青粮油作物专业合作社</t>
  </si>
  <si>
    <t>张奇荣</t>
  </si>
  <si>
    <t>吴双喜</t>
  </si>
  <si>
    <t>李桂平</t>
  </si>
  <si>
    <t>罗根凤</t>
  </si>
  <si>
    <t>上兴</t>
  </si>
  <si>
    <t>徐昌海</t>
  </si>
  <si>
    <t>史国俊</t>
  </si>
  <si>
    <t>侯克胜</t>
  </si>
  <si>
    <t>周中利</t>
  </si>
  <si>
    <t>溧阳市上兴镇陶村村村民委员会</t>
  </si>
  <si>
    <t>吴方义</t>
  </si>
  <si>
    <t>陈光树</t>
  </si>
  <si>
    <t>胡善华</t>
  </si>
  <si>
    <t>张康金</t>
  </si>
  <si>
    <t>徐元文</t>
  </si>
  <si>
    <t>张新伢</t>
  </si>
  <si>
    <t>溧阳市华秀粮食种植家庭农场</t>
  </si>
  <si>
    <t>永和</t>
  </si>
  <si>
    <t>周中文</t>
  </si>
  <si>
    <t>陈玉华</t>
  </si>
  <si>
    <t>杨如良</t>
  </si>
  <si>
    <t>杨玉桃</t>
  </si>
  <si>
    <t>王国军</t>
  </si>
  <si>
    <t>李洪发</t>
  </si>
  <si>
    <t>蒋和明</t>
  </si>
  <si>
    <t>杨友红</t>
  </si>
  <si>
    <t>陈建荣</t>
  </si>
  <si>
    <t>史招军</t>
  </si>
  <si>
    <t>陈大坤</t>
  </si>
  <si>
    <t>李水平</t>
  </si>
  <si>
    <t>白洪良</t>
  </si>
  <si>
    <t>刘敬柱</t>
  </si>
  <si>
    <t>袁国春</t>
  </si>
  <si>
    <t>刘敬富</t>
  </si>
  <si>
    <t>许登祥</t>
  </si>
  <si>
    <t>王性龙</t>
  </si>
  <si>
    <t>2024年水稻田生态补偿社渚镇申报情况汇总表</t>
  </si>
  <si>
    <r>
      <rPr>
        <sz val="16"/>
        <color theme="1"/>
        <rFont val="仿宋"/>
        <charset val="134"/>
      </rPr>
      <t>填报单位（公章）：</t>
    </r>
    <r>
      <rPr>
        <u/>
        <sz val="16"/>
        <color theme="1"/>
        <rFont val="仿宋"/>
        <charset val="134"/>
      </rPr>
      <t xml:space="preserve">社渚镇人民政府 </t>
    </r>
    <r>
      <rPr>
        <sz val="16"/>
        <color theme="1"/>
        <rFont val="仿宋"/>
        <charset val="134"/>
      </rPr>
      <t xml:space="preserve">  填表人：</t>
    </r>
    <r>
      <rPr>
        <u/>
        <sz val="16"/>
        <color theme="1"/>
        <rFont val="仿宋"/>
        <charset val="134"/>
      </rPr>
      <t xml:space="preserve">     </t>
    </r>
    <r>
      <rPr>
        <sz val="16"/>
        <color theme="1"/>
        <rFont val="仿宋"/>
        <charset val="134"/>
      </rPr>
      <t xml:space="preserve">   负责人：</t>
    </r>
    <r>
      <rPr>
        <u/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 xml:space="preserve">    </t>
    </r>
    <r>
      <rPr>
        <u/>
        <sz val="16"/>
        <color theme="1"/>
        <rFont val="仿宋"/>
        <charset val="134"/>
      </rPr>
      <t xml:space="preserve">    </t>
    </r>
    <r>
      <rPr>
        <sz val="16"/>
        <color theme="1"/>
        <rFont val="仿宋"/>
        <charset val="134"/>
      </rPr>
      <t>年</t>
    </r>
    <r>
      <rPr>
        <u/>
        <sz val="16"/>
        <color theme="1"/>
        <rFont val="仿宋"/>
        <charset val="134"/>
      </rPr>
      <t xml:space="preserve">  </t>
    </r>
    <r>
      <rPr>
        <sz val="16"/>
        <color theme="1"/>
        <rFont val="仿宋"/>
        <charset val="134"/>
      </rPr>
      <t>月</t>
    </r>
    <r>
      <rPr>
        <u/>
        <sz val="16"/>
        <color theme="1"/>
        <rFont val="仿宋"/>
        <charset val="134"/>
      </rPr>
      <t xml:space="preserve">  </t>
    </r>
    <r>
      <rPr>
        <sz val="16"/>
        <color theme="1"/>
        <rFont val="仿宋"/>
        <charset val="134"/>
      </rPr>
      <t>日</t>
    </r>
  </si>
  <si>
    <t>王助民</t>
  </si>
  <si>
    <t>社渚村</t>
  </si>
  <si>
    <t>张顺</t>
  </si>
  <si>
    <t>凌维公</t>
  </si>
  <si>
    <t>下西村</t>
  </si>
  <si>
    <t>江苏前峰农业有限公司</t>
  </si>
  <si>
    <t>虞有福</t>
  </si>
  <si>
    <t>宜巷村</t>
  </si>
  <si>
    <t>何生意</t>
  </si>
  <si>
    <t>虞胜明</t>
  </si>
  <si>
    <t>李富生</t>
  </si>
  <si>
    <t>潘国强</t>
  </si>
  <si>
    <t>金峰村</t>
  </si>
  <si>
    <t>胡庆保</t>
  </si>
  <si>
    <t>新塘村</t>
  </si>
  <si>
    <t>袁宏才</t>
  </si>
  <si>
    <t>徐福喜</t>
  </si>
  <si>
    <t>陶建荣</t>
  </si>
  <si>
    <t>余炳发</t>
  </si>
  <si>
    <t>虞树华</t>
  </si>
  <si>
    <t>大田村</t>
  </si>
  <si>
    <t>吕江湖</t>
  </si>
  <si>
    <t>戴灯元</t>
  </si>
  <si>
    <t>孔村村</t>
  </si>
  <si>
    <t>杨富华</t>
  </si>
  <si>
    <t>余献富</t>
  </si>
  <si>
    <t>丁志伢</t>
  </si>
  <si>
    <t>虞凌云</t>
  </si>
  <si>
    <t>余建军</t>
  </si>
  <si>
    <t>姚巷村</t>
  </si>
  <si>
    <t>虞雪峰</t>
  </si>
  <si>
    <t>黄咬凤</t>
  </si>
  <si>
    <t>陈小保</t>
  </si>
  <si>
    <t>殷桥村</t>
  </si>
  <si>
    <t>胡国武</t>
  </si>
  <si>
    <t>上蒋村</t>
  </si>
  <si>
    <t>赵海志</t>
  </si>
  <si>
    <t>刘文胜</t>
  </si>
  <si>
    <t>熊伟</t>
  </si>
  <si>
    <t>周城村</t>
  </si>
  <si>
    <t>徐华涛</t>
  </si>
  <si>
    <t>邹荣刚</t>
  </si>
  <si>
    <t>熊再亮</t>
  </si>
  <si>
    <t>丁山村</t>
  </si>
  <si>
    <t>徐军</t>
  </si>
  <si>
    <t>尤建洪</t>
  </si>
  <si>
    <t>梅山村</t>
  </si>
  <si>
    <t>徐真喜</t>
  </si>
  <si>
    <t>乐爱平</t>
  </si>
  <si>
    <t>潘忠宝</t>
  </si>
  <si>
    <t>朱勇</t>
  </si>
  <si>
    <t>戴琪</t>
  </si>
  <si>
    <t>金庄村</t>
  </si>
  <si>
    <t>张晴泽</t>
  </si>
  <si>
    <t>汤琴娟</t>
  </si>
  <si>
    <t>赵申俊</t>
  </si>
  <si>
    <t>杭琴</t>
  </si>
  <si>
    <t>2024年水稻田生态补偿天目湖镇申报情况汇总表</t>
  </si>
  <si>
    <r>
      <rPr>
        <sz val="14"/>
        <color theme="1"/>
        <rFont val="仿宋"/>
        <charset val="134"/>
      </rPr>
      <t>填报单位（公章）：</t>
    </r>
    <r>
      <rPr>
        <u/>
        <sz val="14"/>
        <color theme="1"/>
        <rFont val="仿宋"/>
        <charset val="134"/>
      </rPr>
      <t xml:space="preserve"> 天目湖镇农村工作办公室 </t>
    </r>
    <r>
      <rPr>
        <sz val="14"/>
        <color theme="1"/>
        <rFont val="仿宋"/>
        <charset val="134"/>
      </rPr>
      <t xml:space="preserve"> 填表人：</t>
    </r>
    <r>
      <rPr>
        <u/>
        <sz val="14"/>
        <color theme="1"/>
        <rFont val="仿宋"/>
        <charset val="134"/>
      </rPr>
      <t xml:space="preserve">       </t>
    </r>
    <r>
      <rPr>
        <sz val="14"/>
        <color theme="1"/>
        <rFont val="仿宋"/>
        <charset val="134"/>
      </rPr>
      <t xml:space="preserve"> 负责人：</t>
    </r>
    <r>
      <rPr>
        <u/>
        <sz val="14"/>
        <color theme="1"/>
        <rFont val="仿宋"/>
        <charset val="134"/>
      </rPr>
      <t xml:space="preserve">         </t>
    </r>
    <r>
      <rPr>
        <sz val="14"/>
        <color theme="1"/>
        <rFont val="仿宋"/>
        <charset val="134"/>
      </rPr>
      <t xml:space="preserve">  </t>
    </r>
    <r>
      <rPr>
        <u/>
        <sz val="14"/>
        <color theme="1"/>
        <rFont val="仿宋"/>
        <charset val="134"/>
      </rPr>
      <t xml:space="preserve"> 2024 </t>
    </r>
    <r>
      <rPr>
        <sz val="14"/>
        <color theme="1"/>
        <rFont val="仿宋"/>
        <charset val="134"/>
      </rPr>
      <t>年</t>
    </r>
    <r>
      <rPr>
        <u/>
        <sz val="14"/>
        <color theme="1"/>
        <rFont val="仿宋"/>
        <charset val="134"/>
      </rPr>
      <t xml:space="preserve"> 8 </t>
    </r>
    <r>
      <rPr>
        <sz val="14"/>
        <color theme="1"/>
        <rFont val="仿宋"/>
        <charset val="134"/>
      </rPr>
      <t>月</t>
    </r>
    <r>
      <rPr>
        <u/>
        <sz val="14"/>
        <color theme="1"/>
        <rFont val="仿宋"/>
        <charset val="134"/>
      </rPr>
      <t xml:space="preserve"> 20 </t>
    </r>
    <r>
      <rPr>
        <sz val="14"/>
        <color theme="1"/>
        <rFont val="仿宋"/>
        <charset val="134"/>
      </rPr>
      <t>日</t>
    </r>
  </si>
  <si>
    <t>田家山村</t>
  </si>
  <si>
    <t>天目湖村</t>
  </si>
  <si>
    <t>王国中</t>
  </si>
  <si>
    <t>李发平</t>
  </si>
  <si>
    <t>杨国园</t>
  </si>
  <si>
    <t>狄东伟</t>
  </si>
  <si>
    <t>王菊伢</t>
  </si>
  <si>
    <t>陈炳坤</t>
  </si>
  <si>
    <t>桂林村</t>
  </si>
  <si>
    <t>黄仁良</t>
  </si>
  <si>
    <t>梅岭村</t>
  </si>
  <si>
    <t>钱更生</t>
  </si>
  <si>
    <t>吴村村</t>
  </si>
  <si>
    <t>溧阳瑞源电力有限公司</t>
  </si>
  <si>
    <t>毛尖村</t>
  </si>
  <si>
    <t>汤安平</t>
  </si>
  <si>
    <t>观山村</t>
  </si>
  <si>
    <t>合     计</t>
  </si>
  <si>
    <t>.</t>
  </si>
  <si>
    <t>2024年水稻田生态补偿竹箦镇申报情况汇总表</t>
  </si>
  <si>
    <t>常州后稷农业发
展有限公司</t>
  </si>
  <si>
    <t>农场</t>
  </si>
  <si>
    <t>陈建成</t>
  </si>
  <si>
    <t>王渚村</t>
  </si>
  <si>
    <t>陈啟兵</t>
  </si>
  <si>
    <t>陆笪村</t>
  </si>
  <si>
    <t>下宅</t>
  </si>
  <si>
    <t>陈小东</t>
  </si>
  <si>
    <t>北村</t>
  </si>
  <si>
    <t>陈玉亭</t>
  </si>
  <si>
    <t>陶庄</t>
  </si>
  <si>
    <t>陈志权</t>
  </si>
  <si>
    <t>长岗村</t>
  </si>
  <si>
    <t>成正明</t>
  </si>
  <si>
    <t>西芮</t>
  </si>
  <si>
    <t>水西</t>
  </si>
  <si>
    <t>仇国强</t>
  </si>
  <si>
    <t>仇生荣</t>
  </si>
  <si>
    <t>董建明</t>
  </si>
  <si>
    <t>董远芳</t>
  </si>
  <si>
    <t>姜下村</t>
  </si>
  <si>
    <t>郭修生</t>
  </si>
  <si>
    <t>黄大宏</t>
  </si>
  <si>
    <t>竹箦村</t>
  </si>
  <si>
    <t>黄永水</t>
  </si>
  <si>
    <t>前马</t>
  </si>
  <si>
    <t>姜梦</t>
  </si>
  <si>
    <t>景彩龙</t>
  </si>
  <si>
    <t>兰川</t>
  </si>
  <si>
    <t>李剑宏</t>
  </si>
  <si>
    <t>李申龙</t>
  </si>
  <si>
    <t>中 梅村</t>
  </si>
  <si>
    <t>李网志</t>
  </si>
  <si>
    <t>溧阳市竹箦鹏程
养殖场</t>
  </si>
  <si>
    <t>刘松林</t>
  </si>
  <si>
    <t>刘小明</t>
  </si>
  <si>
    <t>卢洪斌</t>
  </si>
  <si>
    <t>陆建新</t>
  </si>
  <si>
    <t>陆庆庆</t>
  </si>
  <si>
    <t>陆信龙</t>
  </si>
  <si>
    <t>洙汤</t>
  </si>
  <si>
    <t>闵志祥</t>
  </si>
  <si>
    <t>缪福平</t>
  </si>
  <si>
    <t>聂军旗</t>
  </si>
  <si>
    <t>钱德明</t>
  </si>
  <si>
    <t>芮小忠</t>
  </si>
  <si>
    <t>史剑军</t>
  </si>
  <si>
    <t>宋良生</t>
  </si>
  <si>
    <t>王安宝</t>
  </si>
  <si>
    <t>王国兴</t>
  </si>
  <si>
    <t>王建民</t>
  </si>
  <si>
    <t>王妹芳</t>
  </si>
  <si>
    <t>前村</t>
  </si>
  <si>
    <t>王顺华</t>
  </si>
  <si>
    <t>王锁荣</t>
  </si>
  <si>
    <t>王正华</t>
  </si>
  <si>
    <t>温则万</t>
  </si>
  <si>
    <t>夏水林</t>
  </si>
  <si>
    <t>颜世雷</t>
  </si>
  <si>
    <t>杨光宏</t>
  </si>
  <si>
    <t>叶贵子</t>
  </si>
  <si>
    <t>易善宏</t>
  </si>
  <si>
    <t>袁加苗</t>
  </si>
  <si>
    <t>张光平</t>
  </si>
  <si>
    <t>南旺村</t>
  </si>
  <si>
    <t>张国治</t>
  </si>
  <si>
    <t>张洪林</t>
  </si>
  <si>
    <t>张瑞金</t>
  </si>
  <si>
    <t>张瑞勋</t>
  </si>
  <si>
    <t>张守全</t>
  </si>
  <si>
    <t>张兴</t>
  </si>
  <si>
    <t>张志敏</t>
  </si>
  <si>
    <t>朱开保</t>
  </si>
  <si>
    <t>朱开喜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</si>
</sst>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_ "/>
    <numFmt numFmtId="179" formatCode="0_ 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6"/>
      <color theme="1"/>
      <name val="仿宋"/>
      <charset val="134"/>
    </font>
    <font>
      <u/>
      <sz val="14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44" fillId="0" borderId="0"/>
    <xf numFmtId="0" fontId="0" fillId="0" borderId="0">
      <alignment vertical="center"/>
    </xf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8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77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7" fontId="17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Border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8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/>
    </xf>
    <xf numFmtId="0" fontId="0" fillId="0" borderId="8" xfId="51" applyFont="1" applyBorder="1" applyAlignment="1">
      <alignment horizontal="center" vertical="center" wrapText="1"/>
    </xf>
    <xf numFmtId="178" fontId="21" fillId="0" borderId="8" xfId="0" applyNumberFormat="1" applyFont="1" applyFill="1" applyBorder="1" applyAlignment="1">
      <alignment horizontal="center" vertical="center" wrapText="1"/>
    </xf>
    <xf numFmtId="177" fontId="21" fillId="0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179" fontId="21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78" fontId="21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77" fontId="0" fillId="2" borderId="8" xfId="0" applyNumberFormat="1" applyFont="1" applyFill="1" applyBorder="1" applyAlignment="1">
      <alignment horizontal="center" vertical="center" wrapText="1"/>
    </xf>
    <xf numFmtId="178" fontId="0" fillId="2" borderId="8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8" fontId="7" fillId="2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178" fontId="21" fillId="2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  <cellStyle name="常规 8" xfId="52"/>
  </cellStyles>
  <dxfs count="3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3:I164"/>
  <sheetViews>
    <sheetView topLeftCell="A65" workbookViewId="0">
      <selection activeCell="F77" sqref="F77"/>
    </sheetView>
  </sheetViews>
  <sheetFormatPr defaultColWidth="9" defaultRowHeight="13.5"/>
  <cols>
    <col min="3" max="3" width="9.375"/>
    <col min="5" max="5" width="12.375" customWidth="1"/>
  </cols>
  <sheetData>
    <row r="63" ht="20.25" spans="1:9">
      <c r="A63" s="126" t="s">
        <v>0</v>
      </c>
      <c r="B63" s="126"/>
      <c r="C63" s="126"/>
      <c r="D63" s="126"/>
      <c r="E63" s="126"/>
      <c r="F63" s="126"/>
      <c r="G63" s="126"/>
      <c r="H63" s="126"/>
      <c r="I63" s="126"/>
    </row>
    <row r="64" ht="28.5" spans="1:9">
      <c r="A64" s="2" t="s">
        <v>1</v>
      </c>
      <c r="B64" s="2"/>
      <c r="C64" s="2"/>
      <c r="D64" s="2"/>
      <c r="E64" s="2"/>
      <c r="F64" s="2"/>
      <c r="G64" s="2"/>
      <c r="H64" s="2"/>
      <c r="I64" s="2"/>
    </row>
    <row r="65" ht="20.25" spans="1:9">
      <c r="A65" s="127"/>
      <c r="B65" s="127"/>
      <c r="C65" s="127"/>
      <c r="D65" s="127"/>
      <c r="E65" s="127"/>
      <c r="F65" s="127"/>
      <c r="G65" s="127"/>
      <c r="H65" s="127"/>
      <c r="I65" s="127"/>
    </row>
    <row r="66" ht="14.25" spans="1:9">
      <c r="A66" s="26" t="s">
        <v>2</v>
      </c>
      <c r="B66" s="26" t="s">
        <v>3</v>
      </c>
      <c r="C66" s="26" t="s">
        <v>4</v>
      </c>
      <c r="D66" s="26"/>
      <c r="E66" s="26"/>
      <c r="F66" s="26"/>
      <c r="G66" s="26"/>
      <c r="H66" s="26"/>
      <c r="I66" s="26"/>
    </row>
    <row r="67" ht="14.25" spans="1:9">
      <c r="A67" s="26"/>
      <c r="B67" s="26"/>
      <c r="C67" s="26" t="s">
        <v>5</v>
      </c>
      <c r="D67" s="26" t="s">
        <v>6</v>
      </c>
      <c r="E67" s="26" t="s">
        <v>7</v>
      </c>
      <c r="F67" s="26" t="s">
        <v>8</v>
      </c>
      <c r="G67" s="26" t="s">
        <v>7</v>
      </c>
      <c r="H67" s="26" t="s">
        <v>9</v>
      </c>
      <c r="I67" s="26" t="s">
        <v>7</v>
      </c>
    </row>
    <row r="68" ht="14.25" spans="1:9">
      <c r="A68" s="26">
        <v>1</v>
      </c>
      <c r="B68" s="26" t="s">
        <v>10</v>
      </c>
      <c r="C68" s="26">
        <f t="shared" ref="C68:C87" si="0">E68+G68</f>
        <v>334.18</v>
      </c>
      <c r="D68" s="26" t="s">
        <v>11</v>
      </c>
      <c r="E68" s="26">
        <v>100</v>
      </c>
      <c r="F68" s="26" t="s">
        <v>12</v>
      </c>
      <c r="G68" s="26">
        <v>234.18</v>
      </c>
      <c r="H68" s="26"/>
      <c r="I68" s="26"/>
    </row>
    <row r="69" ht="14.25" spans="1:9">
      <c r="A69" s="26">
        <v>2</v>
      </c>
      <c r="B69" s="26" t="s">
        <v>13</v>
      </c>
      <c r="C69" s="26">
        <f t="shared" si="0"/>
        <v>113.07</v>
      </c>
      <c r="D69" s="26" t="s">
        <v>11</v>
      </c>
      <c r="E69" s="26">
        <v>50.48</v>
      </c>
      <c r="F69" s="26" t="s">
        <v>14</v>
      </c>
      <c r="G69" s="26">
        <v>62.59</v>
      </c>
      <c r="H69" s="26"/>
      <c r="I69" s="26"/>
    </row>
    <row r="70" ht="14.25" spans="1:9">
      <c r="A70" s="26">
        <v>3</v>
      </c>
      <c r="B70" s="128" t="s">
        <v>15</v>
      </c>
      <c r="C70" s="129">
        <f>E70</f>
        <v>420</v>
      </c>
      <c r="D70" s="26" t="s">
        <v>16</v>
      </c>
      <c r="E70" s="129">
        <v>420</v>
      </c>
      <c r="F70" s="26"/>
      <c r="G70" s="26"/>
      <c r="H70" s="26"/>
      <c r="I70" s="26"/>
    </row>
    <row r="71" ht="14.25" spans="1:9">
      <c r="A71" s="26">
        <v>4</v>
      </c>
      <c r="B71" s="130" t="s">
        <v>17</v>
      </c>
      <c r="C71" s="26">
        <f t="shared" si="0"/>
        <v>52.41</v>
      </c>
      <c r="D71" s="26" t="s">
        <v>16</v>
      </c>
      <c r="E71" s="129">
        <v>52.41</v>
      </c>
      <c r="F71" s="26"/>
      <c r="G71" s="26"/>
      <c r="H71" s="26"/>
      <c r="I71" s="26"/>
    </row>
    <row r="72" ht="14.25" spans="1:9">
      <c r="A72" s="26">
        <v>5</v>
      </c>
      <c r="B72" s="130" t="s">
        <v>18</v>
      </c>
      <c r="C72" s="26">
        <f t="shared" si="0"/>
        <v>71.9</v>
      </c>
      <c r="D72" s="26" t="s">
        <v>16</v>
      </c>
      <c r="E72" s="129">
        <v>71.9</v>
      </c>
      <c r="F72" s="26"/>
      <c r="G72" s="26"/>
      <c r="H72" s="26"/>
      <c r="I72" s="26"/>
    </row>
    <row r="73" ht="14.25" spans="1:9">
      <c r="A73" s="26">
        <v>6</v>
      </c>
      <c r="B73" s="130" t="s">
        <v>19</v>
      </c>
      <c r="C73" s="26">
        <f t="shared" si="0"/>
        <v>444.01</v>
      </c>
      <c r="D73" s="26" t="s">
        <v>16</v>
      </c>
      <c r="E73" s="129">
        <v>444.01</v>
      </c>
      <c r="F73" s="26"/>
      <c r="G73" s="26"/>
      <c r="H73" s="26"/>
      <c r="I73" s="26"/>
    </row>
    <row r="74" ht="14.25" spans="1:9">
      <c r="A74" s="26">
        <v>7</v>
      </c>
      <c r="B74" s="130" t="s">
        <v>20</v>
      </c>
      <c r="C74" s="26">
        <f t="shared" si="0"/>
        <v>141.19</v>
      </c>
      <c r="D74" s="26" t="s">
        <v>16</v>
      </c>
      <c r="E74" s="129">
        <v>141.19</v>
      </c>
      <c r="F74" s="26"/>
      <c r="G74" s="26"/>
      <c r="H74" s="26"/>
      <c r="I74" s="26"/>
    </row>
    <row r="75" ht="14.25" spans="1:9">
      <c r="A75" s="26">
        <v>8</v>
      </c>
      <c r="B75" s="130" t="s">
        <v>21</v>
      </c>
      <c r="C75" s="26">
        <f t="shared" si="0"/>
        <v>94</v>
      </c>
      <c r="D75" s="26" t="s">
        <v>16</v>
      </c>
      <c r="E75" s="129">
        <v>94</v>
      </c>
      <c r="F75" s="26"/>
      <c r="G75" s="26"/>
      <c r="H75" s="26"/>
      <c r="I75" s="26"/>
    </row>
    <row r="76" ht="14.25" spans="1:9">
      <c r="A76" s="26">
        <v>9</v>
      </c>
      <c r="B76" s="130" t="s">
        <v>22</v>
      </c>
      <c r="C76" s="26">
        <f t="shared" si="0"/>
        <v>270</v>
      </c>
      <c r="D76" s="26" t="s">
        <v>16</v>
      </c>
      <c r="E76" s="129">
        <v>270</v>
      </c>
      <c r="F76" s="26"/>
      <c r="G76" s="26"/>
      <c r="H76" s="26"/>
      <c r="I76" s="26"/>
    </row>
    <row r="77" ht="14.25" spans="1:9">
      <c r="A77" s="26">
        <v>10</v>
      </c>
      <c r="B77" s="26" t="s">
        <v>23</v>
      </c>
      <c r="C77" s="26">
        <f t="shared" si="0"/>
        <v>83</v>
      </c>
      <c r="D77" s="26" t="s">
        <v>16</v>
      </c>
      <c r="E77" s="26">
        <v>3</v>
      </c>
      <c r="F77" s="26" t="s">
        <v>24</v>
      </c>
      <c r="G77" s="26">
        <v>80</v>
      </c>
      <c r="H77" s="26"/>
      <c r="I77" s="26"/>
    </row>
    <row r="78" ht="14.25" spans="1:9">
      <c r="A78" s="26">
        <v>11</v>
      </c>
      <c r="B78" s="26" t="s">
        <v>25</v>
      </c>
      <c r="C78" s="26">
        <f t="shared" si="0"/>
        <v>147.4</v>
      </c>
      <c r="D78" s="26" t="s">
        <v>26</v>
      </c>
      <c r="E78" s="26">
        <v>147.4</v>
      </c>
      <c r="F78" s="26"/>
      <c r="G78" s="26"/>
      <c r="H78" s="26"/>
      <c r="I78" s="26"/>
    </row>
    <row r="79" ht="14.25" spans="1:9">
      <c r="A79" s="26">
        <v>12</v>
      </c>
      <c r="B79" s="26" t="s">
        <v>27</v>
      </c>
      <c r="C79" s="26">
        <f t="shared" si="0"/>
        <v>527.17</v>
      </c>
      <c r="D79" s="26" t="s">
        <v>26</v>
      </c>
      <c r="E79" s="26">
        <v>341.17</v>
      </c>
      <c r="F79" s="26" t="s">
        <v>24</v>
      </c>
      <c r="G79" s="26">
        <v>186</v>
      </c>
      <c r="H79" s="26"/>
      <c r="I79" s="26"/>
    </row>
    <row r="80" ht="15.75" spans="1:9">
      <c r="A80" s="26">
        <v>13</v>
      </c>
      <c r="B80" s="26" t="s">
        <v>28</v>
      </c>
      <c r="C80" s="26">
        <f t="shared" si="0"/>
        <v>147.51</v>
      </c>
      <c r="D80" s="26" t="s">
        <v>26</v>
      </c>
      <c r="E80" s="26">
        <v>70.8</v>
      </c>
      <c r="F80" s="26" t="s">
        <v>29</v>
      </c>
      <c r="G80" s="131">
        <v>76.71</v>
      </c>
      <c r="H80" s="26"/>
      <c r="I80" s="26"/>
    </row>
    <row r="81" ht="14.25" spans="1:9">
      <c r="A81" s="26">
        <v>14</v>
      </c>
      <c r="B81" s="26" t="s">
        <v>30</v>
      </c>
      <c r="C81" s="26">
        <f t="shared" si="0"/>
        <v>113.2</v>
      </c>
      <c r="D81" s="26" t="s">
        <v>26</v>
      </c>
      <c r="E81" s="129">
        <v>113.2</v>
      </c>
      <c r="F81" s="26"/>
      <c r="G81" s="26"/>
      <c r="H81" s="26"/>
      <c r="I81" s="26"/>
    </row>
    <row r="82" ht="14.25" spans="1:9">
      <c r="A82" s="26">
        <v>15</v>
      </c>
      <c r="B82" s="26" t="s">
        <v>31</v>
      </c>
      <c r="C82" s="26">
        <f t="shared" si="0"/>
        <v>349.84</v>
      </c>
      <c r="D82" s="26" t="s">
        <v>26</v>
      </c>
      <c r="E82" s="129">
        <v>349.84</v>
      </c>
      <c r="F82" s="26"/>
      <c r="G82" s="26"/>
      <c r="H82" s="26"/>
      <c r="I82" s="26"/>
    </row>
    <row r="83" ht="14.25" spans="1:9">
      <c r="A83" s="26">
        <v>16</v>
      </c>
      <c r="B83" s="26" t="s">
        <v>32</v>
      </c>
      <c r="C83" s="26">
        <f t="shared" si="0"/>
        <v>301.47</v>
      </c>
      <c r="D83" s="26" t="s">
        <v>26</v>
      </c>
      <c r="E83" s="26">
        <v>279.45</v>
      </c>
      <c r="F83" s="26" t="s">
        <v>33</v>
      </c>
      <c r="G83" s="26">
        <v>22.02</v>
      </c>
      <c r="H83" s="26"/>
      <c r="I83" s="26"/>
    </row>
    <row r="84" ht="14.25" spans="1:9">
      <c r="A84" s="26">
        <v>17</v>
      </c>
      <c r="B84" s="26" t="s">
        <v>34</v>
      </c>
      <c r="C84" s="26">
        <f t="shared" si="0"/>
        <v>245.88</v>
      </c>
      <c r="D84" s="26" t="s">
        <v>26</v>
      </c>
      <c r="E84" s="26">
        <v>167.77</v>
      </c>
      <c r="F84" s="26" t="s">
        <v>33</v>
      </c>
      <c r="G84" s="26">
        <v>78.11</v>
      </c>
      <c r="H84" s="26"/>
      <c r="I84" s="26"/>
    </row>
    <row r="85" ht="14.25" spans="1:9">
      <c r="A85" s="26">
        <v>18</v>
      </c>
      <c r="B85" s="26" t="s">
        <v>35</v>
      </c>
      <c r="C85" s="26">
        <f t="shared" si="0"/>
        <v>230.83</v>
      </c>
      <c r="D85" s="26" t="s">
        <v>26</v>
      </c>
      <c r="E85" s="129">
        <v>230.83</v>
      </c>
      <c r="F85" s="26"/>
      <c r="G85" s="26"/>
      <c r="H85" s="26"/>
      <c r="I85" s="26"/>
    </row>
    <row r="86" ht="14.25" spans="1:9">
      <c r="A86" s="26">
        <v>19</v>
      </c>
      <c r="B86" s="26" t="s">
        <v>36</v>
      </c>
      <c r="C86" s="26">
        <f t="shared" si="0"/>
        <v>136.7</v>
      </c>
      <c r="D86" s="26" t="s">
        <v>26</v>
      </c>
      <c r="E86" s="129">
        <v>136.7</v>
      </c>
      <c r="F86" s="26"/>
      <c r="G86" s="26"/>
      <c r="H86" s="26"/>
      <c r="I86" s="26"/>
    </row>
    <row r="87" ht="14.25" spans="1:9">
      <c r="A87" s="26">
        <v>20</v>
      </c>
      <c r="B87" s="26" t="s">
        <v>37</v>
      </c>
      <c r="C87" s="26">
        <f t="shared" si="0"/>
        <v>370.9</v>
      </c>
      <c r="D87" s="26" t="s">
        <v>26</v>
      </c>
      <c r="E87" s="129">
        <v>370.9</v>
      </c>
      <c r="F87" s="26"/>
      <c r="G87" s="26"/>
      <c r="H87" s="26"/>
      <c r="I87" s="26"/>
    </row>
    <row r="88" ht="15.75" spans="1:9">
      <c r="A88" s="26">
        <v>21</v>
      </c>
      <c r="B88" s="26" t="s">
        <v>38</v>
      </c>
      <c r="C88" s="26">
        <f>E88+G88+I88</f>
        <v>540.53</v>
      </c>
      <c r="D88" s="26" t="s">
        <v>26</v>
      </c>
      <c r="E88" s="26">
        <v>469.64</v>
      </c>
      <c r="F88" s="26" t="s">
        <v>39</v>
      </c>
      <c r="G88" s="131">
        <v>12.31</v>
      </c>
      <c r="H88" s="26" t="s">
        <v>40</v>
      </c>
      <c r="I88" s="131">
        <v>58.58</v>
      </c>
    </row>
    <row r="89" ht="14.25" spans="1:9">
      <c r="A89" s="26">
        <v>22</v>
      </c>
      <c r="B89" s="26" t="s">
        <v>41</v>
      </c>
      <c r="C89" s="26">
        <f t="shared" ref="C89:C152" si="1">E89+G89</f>
        <v>2123.66</v>
      </c>
      <c r="D89" s="26" t="s">
        <v>26</v>
      </c>
      <c r="E89" s="26">
        <v>82.36</v>
      </c>
      <c r="F89" s="26" t="s">
        <v>33</v>
      </c>
      <c r="G89" s="26">
        <v>2041.3</v>
      </c>
      <c r="H89" s="26"/>
      <c r="I89" s="26"/>
    </row>
    <row r="90" ht="14.25" spans="1:9">
      <c r="A90" s="26">
        <v>23</v>
      </c>
      <c r="B90" s="26" t="s">
        <v>42</v>
      </c>
      <c r="C90" s="26">
        <f t="shared" si="1"/>
        <v>51.51</v>
      </c>
      <c r="D90" s="26" t="s">
        <v>26</v>
      </c>
      <c r="E90" s="129">
        <v>51.51</v>
      </c>
      <c r="F90" s="26"/>
      <c r="G90" s="26"/>
      <c r="H90" s="26"/>
      <c r="I90" s="26"/>
    </row>
    <row r="91" ht="15.75" spans="1:9">
      <c r="A91" s="26">
        <v>24</v>
      </c>
      <c r="B91" s="26" t="s">
        <v>43</v>
      </c>
      <c r="C91" s="26">
        <f t="shared" si="1"/>
        <v>312.07</v>
      </c>
      <c r="D91" s="26" t="s">
        <v>44</v>
      </c>
      <c r="E91" s="26">
        <v>283.09</v>
      </c>
      <c r="F91" s="26" t="s">
        <v>45</v>
      </c>
      <c r="G91" s="131">
        <v>28.98</v>
      </c>
      <c r="H91" s="26"/>
      <c r="I91" s="26"/>
    </row>
    <row r="92" ht="14.25" spans="1:9">
      <c r="A92" s="26">
        <v>25</v>
      </c>
      <c r="B92" s="26" t="s">
        <v>46</v>
      </c>
      <c r="C92" s="26">
        <f t="shared" si="1"/>
        <v>1002</v>
      </c>
      <c r="D92" s="26" t="s">
        <v>44</v>
      </c>
      <c r="E92" s="129">
        <v>1002</v>
      </c>
      <c r="F92" s="26"/>
      <c r="G92" s="26"/>
      <c r="H92" s="26"/>
      <c r="I92" s="26"/>
    </row>
    <row r="93" ht="14.25" spans="1:9">
      <c r="A93" s="26">
        <v>26</v>
      </c>
      <c r="B93" s="26" t="s">
        <v>47</v>
      </c>
      <c r="C93" s="26">
        <f t="shared" si="1"/>
        <v>135</v>
      </c>
      <c r="D93" s="26" t="s">
        <v>44</v>
      </c>
      <c r="E93" s="129">
        <v>135</v>
      </c>
      <c r="F93" s="26"/>
      <c r="G93" s="26"/>
      <c r="H93" s="26"/>
      <c r="I93" s="26"/>
    </row>
    <row r="94" ht="15.75" spans="1:9">
      <c r="A94" s="26">
        <v>27</v>
      </c>
      <c r="B94" s="26" t="s">
        <v>48</v>
      </c>
      <c r="C94" s="26">
        <f t="shared" si="1"/>
        <v>56.75</v>
      </c>
      <c r="D94" s="26" t="s">
        <v>44</v>
      </c>
      <c r="E94" s="129">
        <v>25.48</v>
      </c>
      <c r="F94" s="26" t="s">
        <v>45</v>
      </c>
      <c r="G94" s="131">
        <v>31.27</v>
      </c>
      <c r="H94" s="26"/>
      <c r="I94" s="26"/>
    </row>
    <row r="95" ht="15.75" spans="1:9">
      <c r="A95" s="26">
        <v>28</v>
      </c>
      <c r="B95" s="26" t="s">
        <v>49</v>
      </c>
      <c r="C95" s="26">
        <f t="shared" si="1"/>
        <v>181.66</v>
      </c>
      <c r="D95" s="26" t="s">
        <v>44</v>
      </c>
      <c r="E95" s="26">
        <v>26.84</v>
      </c>
      <c r="F95" s="26" t="s">
        <v>45</v>
      </c>
      <c r="G95" s="131">
        <v>154.82</v>
      </c>
      <c r="H95" s="26"/>
      <c r="I95" s="26"/>
    </row>
    <row r="96" ht="14.25" spans="1:9">
      <c r="A96" s="26">
        <v>29</v>
      </c>
      <c r="B96" s="26" t="s">
        <v>50</v>
      </c>
      <c r="C96" s="26">
        <f t="shared" si="1"/>
        <v>357.93</v>
      </c>
      <c r="D96" s="26" t="s">
        <v>12</v>
      </c>
      <c r="E96" s="129">
        <v>357.93</v>
      </c>
      <c r="F96" s="26"/>
      <c r="G96" s="26"/>
      <c r="H96" s="26"/>
      <c r="I96" s="26"/>
    </row>
    <row r="97" ht="14.25" spans="1:9">
      <c r="A97" s="26">
        <v>30</v>
      </c>
      <c r="B97" s="26" t="s">
        <v>51</v>
      </c>
      <c r="C97" s="26">
        <f t="shared" si="1"/>
        <v>71.39</v>
      </c>
      <c r="D97" s="26" t="s">
        <v>12</v>
      </c>
      <c r="E97" s="129">
        <v>71.39</v>
      </c>
      <c r="F97" s="26"/>
      <c r="G97" s="26"/>
      <c r="H97" s="26"/>
      <c r="I97" s="26"/>
    </row>
    <row r="98" ht="57" spans="1:9">
      <c r="A98" s="26">
        <v>31</v>
      </c>
      <c r="B98" s="26" t="s">
        <v>52</v>
      </c>
      <c r="C98" s="26">
        <f t="shared" si="1"/>
        <v>335.51</v>
      </c>
      <c r="D98" s="26" t="s">
        <v>12</v>
      </c>
      <c r="E98" s="129">
        <v>335.51</v>
      </c>
      <c r="F98" s="26"/>
      <c r="G98" s="26"/>
      <c r="H98" s="26"/>
      <c r="I98" s="26"/>
    </row>
    <row r="99" ht="14.25" spans="1:9">
      <c r="A99" s="26">
        <v>32</v>
      </c>
      <c r="B99" s="26" t="s">
        <v>53</v>
      </c>
      <c r="C99" s="26">
        <f t="shared" si="1"/>
        <v>69.24</v>
      </c>
      <c r="D99" s="26" t="s">
        <v>14</v>
      </c>
      <c r="E99" s="129">
        <v>69.24</v>
      </c>
      <c r="F99" s="26"/>
      <c r="G99" s="26"/>
      <c r="H99" s="26"/>
      <c r="I99" s="26"/>
    </row>
    <row r="100" ht="15.75" spans="1:9">
      <c r="A100" s="26">
        <v>33</v>
      </c>
      <c r="B100" s="26" t="s">
        <v>54</v>
      </c>
      <c r="C100" s="26">
        <f t="shared" si="1"/>
        <v>478</v>
      </c>
      <c r="D100" s="26" t="s">
        <v>14</v>
      </c>
      <c r="E100" s="26">
        <v>100</v>
      </c>
      <c r="F100" s="26" t="s">
        <v>55</v>
      </c>
      <c r="G100" s="131">
        <v>378</v>
      </c>
      <c r="H100" s="26"/>
      <c r="I100" s="26"/>
    </row>
    <row r="101" ht="14.25" spans="1:9">
      <c r="A101" s="26">
        <v>34</v>
      </c>
      <c r="B101" s="26" t="s">
        <v>56</v>
      </c>
      <c r="C101" s="26">
        <f t="shared" si="1"/>
        <v>138.1</v>
      </c>
      <c r="D101" s="26" t="s">
        <v>14</v>
      </c>
      <c r="E101" s="26">
        <v>138.1</v>
      </c>
      <c r="F101" s="26"/>
      <c r="G101" s="26"/>
      <c r="H101" s="26"/>
      <c r="I101" s="26"/>
    </row>
    <row r="102" ht="14.25" spans="1:9">
      <c r="A102" s="26">
        <v>35</v>
      </c>
      <c r="B102" s="26" t="s">
        <v>57</v>
      </c>
      <c r="C102" s="26">
        <f t="shared" si="1"/>
        <v>145.36</v>
      </c>
      <c r="D102" s="26" t="s">
        <v>14</v>
      </c>
      <c r="E102" s="26">
        <v>145.36</v>
      </c>
      <c r="F102" s="26"/>
      <c r="G102" s="26"/>
      <c r="H102" s="26"/>
      <c r="I102" s="26"/>
    </row>
    <row r="103" ht="14.25" spans="1:9">
      <c r="A103" s="26">
        <v>36</v>
      </c>
      <c r="B103" s="26" t="s">
        <v>58</v>
      </c>
      <c r="C103" s="26">
        <f t="shared" si="1"/>
        <v>160.72</v>
      </c>
      <c r="D103" s="26" t="s">
        <v>14</v>
      </c>
      <c r="E103" s="26">
        <v>160.72</v>
      </c>
      <c r="F103" s="26"/>
      <c r="G103" s="26"/>
      <c r="H103" s="26"/>
      <c r="I103" s="26"/>
    </row>
    <row r="104" ht="14.25" spans="1:9">
      <c r="A104" s="26">
        <v>37</v>
      </c>
      <c r="B104" s="26" t="s">
        <v>59</v>
      </c>
      <c r="C104" s="26">
        <f t="shared" si="1"/>
        <v>108.39</v>
      </c>
      <c r="D104" s="26" t="s">
        <v>14</v>
      </c>
      <c r="E104" s="26">
        <v>108.39</v>
      </c>
      <c r="F104" s="26"/>
      <c r="G104" s="26"/>
      <c r="H104" s="26"/>
      <c r="I104" s="26"/>
    </row>
    <row r="105" ht="14.25" spans="1:9">
      <c r="A105" s="26">
        <v>38</v>
      </c>
      <c r="B105" s="26" t="s">
        <v>60</v>
      </c>
      <c r="C105" s="26">
        <f t="shared" si="1"/>
        <v>326.7</v>
      </c>
      <c r="D105" s="26" t="s">
        <v>14</v>
      </c>
      <c r="E105" s="26">
        <v>326.7</v>
      </c>
      <c r="F105" s="26"/>
      <c r="G105" s="26"/>
      <c r="H105" s="26"/>
      <c r="I105" s="26"/>
    </row>
    <row r="106" ht="14.25" spans="1:9">
      <c r="A106" s="26">
        <v>39</v>
      </c>
      <c r="B106" s="26" t="s">
        <v>61</v>
      </c>
      <c r="C106" s="26">
        <f t="shared" si="1"/>
        <v>455.92</v>
      </c>
      <c r="D106" s="26" t="s">
        <v>14</v>
      </c>
      <c r="E106" s="26">
        <v>455.92</v>
      </c>
      <c r="F106" s="26"/>
      <c r="G106" s="26"/>
      <c r="H106" s="26"/>
      <c r="I106" s="26"/>
    </row>
    <row r="107" ht="14.25" spans="1:9">
      <c r="A107" s="26">
        <v>40</v>
      </c>
      <c r="B107" s="26" t="s">
        <v>62</v>
      </c>
      <c r="C107" s="26">
        <f t="shared" si="1"/>
        <v>480</v>
      </c>
      <c r="D107" s="26" t="s">
        <v>14</v>
      </c>
      <c r="E107" s="26">
        <v>480</v>
      </c>
      <c r="F107" s="26"/>
      <c r="G107" s="26"/>
      <c r="H107" s="26"/>
      <c r="I107" s="26"/>
    </row>
    <row r="108" ht="42.75" spans="1:9">
      <c r="A108" s="26">
        <v>41</v>
      </c>
      <c r="B108" s="26" t="s">
        <v>63</v>
      </c>
      <c r="C108" s="26">
        <f t="shared" si="1"/>
        <v>512.5</v>
      </c>
      <c r="D108" s="26" t="s">
        <v>64</v>
      </c>
      <c r="E108" s="26">
        <v>512.5</v>
      </c>
      <c r="F108" s="26"/>
      <c r="G108" s="26"/>
      <c r="H108" s="26"/>
      <c r="I108" s="26"/>
    </row>
    <row r="109" ht="14.25" spans="1:9">
      <c r="A109" s="26">
        <v>42</v>
      </c>
      <c r="B109" s="26" t="s">
        <v>65</v>
      </c>
      <c r="C109" s="26">
        <f t="shared" si="1"/>
        <v>76.34</v>
      </c>
      <c r="D109" s="26" t="s">
        <v>64</v>
      </c>
      <c r="E109" s="26">
        <v>76.34</v>
      </c>
      <c r="F109" s="26"/>
      <c r="G109" s="26"/>
      <c r="H109" s="26"/>
      <c r="I109" s="26"/>
    </row>
    <row r="110" ht="14.25" spans="1:9">
      <c r="A110" s="26">
        <v>43</v>
      </c>
      <c r="B110" s="26" t="s">
        <v>66</v>
      </c>
      <c r="C110" s="26">
        <f t="shared" si="1"/>
        <v>160.24</v>
      </c>
      <c r="D110" s="26" t="s">
        <v>64</v>
      </c>
      <c r="E110" s="26">
        <v>160.24</v>
      </c>
      <c r="F110" s="26"/>
      <c r="G110" s="26"/>
      <c r="H110" s="26"/>
      <c r="I110" s="26"/>
    </row>
    <row r="111" ht="14.25" spans="1:9">
      <c r="A111" s="26">
        <v>44</v>
      </c>
      <c r="B111" s="26" t="s">
        <v>67</v>
      </c>
      <c r="C111" s="26">
        <f t="shared" si="1"/>
        <v>359.97</v>
      </c>
      <c r="D111" s="26" t="s">
        <v>64</v>
      </c>
      <c r="E111" s="26">
        <v>359.97</v>
      </c>
      <c r="F111" s="26"/>
      <c r="G111" s="26"/>
      <c r="H111" s="26"/>
      <c r="I111" s="26"/>
    </row>
    <row r="112" ht="15.75" spans="1:9">
      <c r="A112" s="26">
        <v>45</v>
      </c>
      <c r="B112" s="26" t="s">
        <v>68</v>
      </c>
      <c r="C112" s="26">
        <f t="shared" si="1"/>
        <v>524.89</v>
      </c>
      <c r="D112" s="26" t="s">
        <v>64</v>
      </c>
      <c r="E112" s="26">
        <v>471.09</v>
      </c>
      <c r="F112" s="26" t="s">
        <v>45</v>
      </c>
      <c r="G112" s="131">
        <v>53.8</v>
      </c>
      <c r="H112" s="26"/>
      <c r="I112" s="26"/>
    </row>
    <row r="113" ht="14.25" spans="1:9">
      <c r="A113" s="26">
        <v>46</v>
      </c>
      <c r="B113" s="132" t="s">
        <v>69</v>
      </c>
      <c r="C113" s="26">
        <f t="shared" si="1"/>
        <v>472.7</v>
      </c>
      <c r="D113" s="26" t="s">
        <v>29</v>
      </c>
      <c r="E113" s="26">
        <v>472.7</v>
      </c>
      <c r="F113" s="26"/>
      <c r="G113" s="26"/>
      <c r="H113" s="26"/>
      <c r="I113" s="26"/>
    </row>
    <row r="114" ht="14.25" spans="1:9">
      <c r="A114" s="26">
        <v>47</v>
      </c>
      <c r="B114" s="132" t="s">
        <v>70</v>
      </c>
      <c r="C114" s="26">
        <f t="shared" si="1"/>
        <v>145.96</v>
      </c>
      <c r="D114" s="26" t="s">
        <v>29</v>
      </c>
      <c r="E114" s="26">
        <v>145.96</v>
      </c>
      <c r="F114" s="26"/>
      <c r="G114" s="26"/>
      <c r="H114" s="26"/>
      <c r="I114" s="26"/>
    </row>
    <row r="115" ht="15.75" spans="1:9">
      <c r="A115" s="26">
        <v>48</v>
      </c>
      <c r="B115" s="132" t="s">
        <v>71</v>
      </c>
      <c r="C115" s="26">
        <f t="shared" si="1"/>
        <v>282.23</v>
      </c>
      <c r="D115" s="26" t="s">
        <v>29</v>
      </c>
      <c r="E115" s="26">
        <v>61.59</v>
      </c>
      <c r="F115" s="26" t="s">
        <v>55</v>
      </c>
      <c r="G115" s="131">
        <v>220.64</v>
      </c>
      <c r="H115" s="26"/>
      <c r="I115" s="26"/>
    </row>
    <row r="116" ht="14.25" spans="1:9">
      <c r="A116" s="26">
        <v>49</v>
      </c>
      <c r="B116" s="132" t="s">
        <v>72</v>
      </c>
      <c r="C116" s="26">
        <f t="shared" si="1"/>
        <v>215.15</v>
      </c>
      <c r="D116" s="26" t="s">
        <v>29</v>
      </c>
      <c r="E116" s="26">
        <v>215.15</v>
      </c>
      <c r="F116" s="26"/>
      <c r="G116" s="26"/>
      <c r="H116" s="26"/>
      <c r="I116" s="26"/>
    </row>
    <row r="117" ht="14.25" spans="1:9">
      <c r="A117" s="26">
        <v>50</v>
      </c>
      <c r="B117" s="132" t="s">
        <v>73</v>
      </c>
      <c r="C117" s="26">
        <f t="shared" si="1"/>
        <v>129.93</v>
      </c>
      <c r="D117" s="26" t="s">
        <v>29</v>
      </c>
      <c r="E117" s="26">
        <v>129.93</v>
      </c>
      <c r="F117" s="26"/>
      <c r="G117" s="26"/>
      <c r="H117" s="26"/>
      <c r="I117" s="26"/>
    </row>
    <row r="118" ht="14.25" spans="1:9">
      <c r="A118" s="26">
        <v>51</v>
      </c>
      <c r="B118" s="132" t="s">
        <v>74</v>
      </c>
      <c r="C118" s="26">
        <f t="shared" si="1"/>
        <v>60.62</v>
      </c>
      <c r="D118" s="26" t="s">
        <v>29</v>
      </c>
      <c r="E118" s="26">
        <v>60.62</v>
      </c>
      <c r="F118" s="26"/>
      <c r="G118" s="26"/>
      <c r="H118" s="26"/>
      <c r="I118" s="26"/>
    </row>
    <row r="119" ht="14.25" spans="1:9">
      <c r="A119" s="26">
        <v>52</v>
      </c>
      <c r="B119" s="132" t="s">
        <v>75</v>
      </c>
      <c r="C119" s="26">
        <f t="shared" si="1"/>
        <v>195.88</v>
      </c>
      <c r="D119" s="26" t="s">
        <v>29</v>
      </c>
      <c r="E119" s="26">
        <v>195.88</v>
      </c>
      <c r="F119" s="26"/>
      <c r="G119" s="26"/>
      <c r="H119" s="26"/>
      <c r="I119" s="26"/>
    </row>
    <row r="120" ht="15.75" spans="1:9">
      <c r="A120" s="26">
        <v>53</v>
      </c>
      <c r="B120" s="132" t="s">
        <v>76</v>
      </c>
      <c r="C120" s="26">
        <f t="shared" si="1"/>
        <v>416.18</v>
      </c>
      <c r="D120" s="26" t="s">
        <v>29</v>
      </c>
      <c r="E120" s="26">
        <v>274.94</v>
      </c>
      <c r="F120" s="26" t="s">
        <v>45</v>
      </c>
      <c r="G120" s="131">
        <v>141.24</v>
      </c>
      <c r="H120" s="26"/>
      <c r="I120" s="26"/>
    </row>
    <row r="121" ht="14.25" spans="1:9">
      <c r="A121" s="26">
        <v>54</v>
      </c>
      <c r="B121" s="132" t="s">
        <v>77</v>
      </c>
      <c r="C121" s="26">
        <f t="shared" si="1"/>
        <v>229</v>
      </c>
      <c r="D121" s="26" t="s">
        <v>29</v>
      </c>
      <c r="E121" s="26">
        <v>229</v>
      </c>
      <c r="F121" s="26"/>
      <c r="G121" s="26"/>
      <c r="H121" s="26"/>
      <c r="I121" s="26"/>
    </row>
    <row r="122" ht="15.75" spans="1:9">
      <c r="A122" s="26">
        <v>55</v>
      </c>
      <c r="B122" s="132" t="s">
        <v>78</v>
      </c>
      <c r="C122" s="26">
        <f t="shared" si="1"/>
        <v>254.22</v>
      </c>
      <c r="D122" s="26" t="s">
        <v>29</v>
      </c>
      <c r="E122" s="26">
        <v>201.61</v>
      </c>
      <c r="F122" s="26" t="s">
        <v>45</v>
      </c>
      <c r="G122" s="131">
        <v>52.61</v>
      </c>
      <c r="H122" s="26"/>
      <c r="I122" s="26"/>
    </row>
    <row r="123" ht="14.25" spans="1:9">
      <c r="A123" s="26">
        <v>56</v>
      </c>
      <c r="B123" s="132" t="s">
        <v>79</v>
      </c>
      <c r="C123" s="26">
        <f t="shared" si="1"/>
        <v>187.82</v>
      </c>
      <c r="D123" s="26" t="s">
        <v>29</v>
      </c>
      <c r="E123" s="26">
        <v>187.82</v>
      </c>
      <c r="F123" s="26"/>
      <c r="G123" s="26"/>
      <c r="H123" s="26"/>
      <c r="I123" s="26"/>
    </row>
    <row r="124" ht="14.25" spans="1:9">
      <c r="A124" s="26">
        <v>57</v>
      </c>
      <c r="B124" s="132" t="s">
        <v>80</v>
      </c>
      <c r="C124" s="26">
        <f t="shared" si="1"/>
        <v>54.74</v>
      </c>
      <c r="D124" s="26" t="s">
        <v>29</v>
      </c>
      <c r="E124" s="26">
        <v>54.74</v>
      </c>
      <c r="F124" s="26"/>
      <c r="G124" s="26"/>
      <c r="H124" s="26"/>
      <c r="I124" s="26"/>
    </row>
    <row r="125" ht="14.25" spans="1:9">
      <c r="A125" s="26">
        <v>58</v>
      </c>
      <c r="B125" s="132" t="s">
        <v>81</v>
      </c>
      <c r="C125" s="26">
        <f t="shared" si="1"/>
        <v>162.04</v>
      </c>
      <c r="D125" s="26" t="s">
        <v>29</v>
      </c>
      <c r="E125" s="26">
        <v>162.04</v>
      </c>
      <c r="F125" s="26"/>
      <c r="G125" s="26"/>
      <c r="H125" s="26"/>
      <c r="I125" s="26"/>
    </row>
    <row r="126" ht="14.25" spans="1:9">
      <c r="A126" s="26">
        <v>59</v>
      </c>
      <c r="B126" s="132" t="s">
        <v>82</v>
      </c>
      <c r="C126" s="26">
        <f t="shared" si="1"/>
        <v>430.85</v>
      </c>
      <c r="D126" s="26" t="s">
        <v>29</v>
      </c>
      <c r="E126" s="26">
        <v>430.85</v>
      </c>
      <c r="F126" s="26"/>
      <c r="G126" s="26"/>
      <c r="H126" s="26"/>
      <c r="I126" s="26"/>
    </row>
    <row r="127" ht="14.25" spans="1:9">
      <c r="A127" s="26">
        <v>60</v>
      </c>
      <c r="B127" s="132" t="s">
        <v>83</v>
      </c>
      <c r="C127" s="26">
        <f t="shared" si="1"/>
        <v>176.74</v>
      </c>
      <c r="D127" s="26" t="s">
        <v>29</v>
      </c>
      <c r="E127" s="26">
        <v>176.74</v>
      </c>
      <c r="F127" s="26"/>
      <c r="G127" s="26"/>
      <c r="H127" s="26"/>
      <c r="I127" s="26"/>
    </row>
    <row r="128" ht="14.25" spans="1:9">
      <c r="A128" s="26">
        <v>61</v>
      </c>
      <c r="B128" s="132" t="s">
        <v>84</v>
      </c>
      <c r="C128" s="26">
        <f t="shared" si="1"/>
        <v>472.77</v>
      </c>
      <c r="D128" s="26" t="s">
        <v>29</v>
      </c>
      <c r="E128" s="26">
        <v>472.77</v>
      </c>
      <c r="F128" s="26"/>
      <c r="G128" s="26"/>
      <c r="H128" s="26"/>
      <c r="I128" s="26"/>
    </row>
    <row r="129" ht="14.25" spans="1:9">
      <c r="A129" s="26">
        <v>62</v>
      </c>
      <c r="B129" s="132" t="s">
        <v>85</v>
      </c>
      <c r="C129" s="26">
        <f t="shared" si="1"/>
        <v>726.69</v>
      </c>
      <c r="D129" s="26" t="s">
        <v>29</v>
      </c>
      <c r="E129" s="26">
        <v>726.69</v>
      </c>
      <c r="F129" s="26"/>
      <c r="G129" s="26"/>
      <c r="H129" s="26"/>
      <c r="I129" s="26"/>
    </row>
    <row r="130" ht="14.25" spans="1:9">
      <c r="A130" s="26">
        <v>63</v>
      </c>
      <c r="B130" s="132" t="s">
        <v>86</v>
      </c>
      <c r="C130" s="26">
        <f t="shared" si="1"/>
        <v>132.29</v>
      </c>
      <c r="D130" s="26" t="s">
        <v>29</v>
      </c>
      <c r="E130" s="26">
        <v>118.95</v>
      </c>
      <c r="F130" s="26" t="s">
        <v>26</v>
      </c>
      <c r="G130" s="129">
        <v>13.34</v>
      </c>
      <c r="H130" s="26"/>
      <c r="I130" s="26"/>
    </row>
    <row r="131" ht="14.25" spans="1:9">
      <c r="A131" s="26">
        <v>64</v>
      </c>
      <c r="B131" s="133" t="s">
        <v>87</v>
      </c>
      <c r="C131" s="26">
        <f t="shared" si="1"/>
        <v>418.53</v>
      </c>
      <c r="D131" s="26" t="s">
        <v>88</v>
      </c>
      <c r="E131" s="26">
        <v>284.64</v>
      </c>
      <c r="F131" s="26" t="s">
        <v>89</v>
      </c>
      <c r="G131" s="134">
        <v>133.89</v>
      </c>
      <c r="H131" s="26"/>
      <c r="I131" s="26"/>
    </row>
    <row r="132" ht="14.25" spans="1:9">
      <c r="A132" s="26">
        <v>65</v>
      </c>
      <c r="B132" s="133" t="s">
        <v>90</v>
      </c>
      <c r="C132" s="26">
        <f t="shared" si="1"/>
        <v>207.52</v>
      </c>
      <c r="D132" s="26" t="s">
        <v>88</v>
      </c>
      <c r="E132" s="26">
        <v>207.52</v>
      </c>
      <c r="F132" s="26"/>
      <c r="G132" s="26"/>
      <c r="H132" s="26"/>
      <c r="I132" s="26"/>
    </row>
    <row r="133" ht="14.25" spans="1:9">
      <c r="A133" s="26">
        <v>66</v>
      </c>
      <c r="B133" s="133" t="s">
        <v>91</v>
      </c>
      <c r="C133" s="26">
        <f t="shared" si="1"/>
        <v>254.15</v>
      </c>
      <c r="D133" s="26" t="s">
        <v>88</v>
      </c>
      <c r="E133" s="26">
        <v>254.15</v>
      </c>
      <c r="F133" s="26"/>
      <c r="G133" s="26"/>
      <c r="H133" s="26"/>
      <c r="I133" s="26"/>
    </row>
    <row r="134" ht="14.25" spans="1:9">
      <c r="A134" s="26">
        <v>67</v>
      </c>
      <c r="B134" s="135" t="s">
        <v>92</v>
      </c>
      <c r="C134" s="26">
        <f t="shared" si="1"/>
        <v>262.59</v>
      </c>
      <c r="D134" s="26" t="s">
        <v>88</v>
      </c>
      <c r="E134" s="26">
        <v>153.15</v>
      </c>
      <c r="F134" s="26" t="s">
        <v>89</v>
      </c>
      <c r="G134" s="134">
        <v>109.44</v>
      </c>
      <c r="H134" s="26"/>
      <c r="I134" s="26"/>
    </row>
    <row r="135" ht="14.25" spans="1:9">
      <c r="A135" s="26">
        <v>68</v>
      </c>
      <c r="B135" s="135" t="s">
        <v>93</v>
      </c>
      <c r="C135" s="26">
        <f t="shared" si="1"/>
        <v>125.32</v>
      </c>
      <c r="D135" s="26" t="s">
        <v>88</v>
      </c>
      <c r="E135" s="26">
        <v>125.32</v>
      </c>
      <c r="F135" s="26"/>
      <c r="G135" s="26"/>
      <c r="H135" s="26"/>
      <c r="I135" s="26"/>
    </row>
    <row r="136" ht="14.25" spans="1:9">
      <c r="A136" s="26">
        <v>69</v>
      </c>
      <c r="B136" s="133" t="s">
        <v>94</v>
      </c>
      <c r="C136" s="26">
        <f t="shared" si="1"/>
        <v>54.97</v>
      </c>
      <c r="D136" s="26" t="s">
        <v>88</v>
      </c>
      <c r="E136" s="26">
        <v>54.97</v>
      </c>
      <c r="F136" s="26"/>
      <c r="G136" s="26"/>
      <c r="H136" s="26"/>
      <c r="I136" s="26"/>
    </row>
    <row r="137" ht="14.25" spans="1:9">
      <c r="A137" s="26">
        <v>70</v>
      </c>
      <c r="B137" s="130" t="s">
        <v>95</v>
      </c>
      <c r="C137" s="26">
        <f t="shared" si="1"/>
        <v>368.31</v>
      </c>
      <c r="D137" s="26" t="s">
        <v>45</v>
      </c>
      <c r="E137" s="26">
        <v>286.75</v>
      </c>
      <c r="F137" s="26" t="s">
        <v>33</v>
      </c>
      <c r="G137" s="26">
        <v>81.56</v>
      </c>
      <c r="H137" s="26"/>
      <c r="I137" s="26"/>
    </row>
    <row r="138" ht="14.25" spans="1:9">
      <c r="A138" s="26">
        <v>71</v>
      </c>
      <c r="B138" s="130" t="s">
        <v>96</v>
      </c>
      <c r="C138" s="26">
        <f t="shared" si="1"/>
        <v>91.06</v>
      </c>
      <c r="D138" s="26" t="s">
        <v>55</v>
      </c>
      <c r="E138" s="26">
        <v>91.06</v>
      </c>
      <c r="F138" s="26"/>
      <c r="G138" s="26"/>
      <c r="H138" s="26"/>
      <c r="I138" s="26"/>
    </row>
    <row r="139" ht="14.25" spans="1:9">
      <c r="A139" s="26">
        <v>72</v>
      </c>
      <c r="B139" s="130" t="s">
        <v>97</v>
      </c>
      <c r="C139" s="26">
        <f t="shared" si="1"/>
        <v>86</v>
      </c>
      <c r="D139" s="26" t="s">
        <v>55</v>
      </c>
      <c r="E139" s="26">
        <v>86</v>
      </c>
      <c r="F139" s="26"/>
      <c r="G139" s="26"/>
      <c r="H139" s="26"/>
      <c r="I139" s="26"/>
    </row>
    <row r="140" ht="14.25" spans="1:9">
      <c r="A140" s="26">
        <v>73</v>
      </c>
      <c r="B140" s="130" t="s">
        <v>98</v>
      </c>
      <c r="C140" s="26">
        <f t="shared" si="1"/>
        <v>300</v>
      </c>
      <c r="D140" s="26" t="s">
        <v>55</v>
      </c>
      <c r="E140" s="26">
        <v>300</v>
      </c>
      <c r="F140" s="26"/>
      <c r="G140" s="26"/>
      <c r="H140" s="26"/>
      <c r="I140" s="26"/>
    </row>
    <row r="141" ht="14.25" spans="1:9">
      <c r="A141" s="26">
        <v>74</v>
      </c>
      <c r="B141" s="130" t="s">
        <v>99</v>
      </c>
      <c r="C141" s="26">
        <f t="shared" si="1"/>
        <v>101</v>
      </c>
      <c r="D141" s="26" t="s">
        <v>55</v>
      </c>
      <c r="E141" s="26">
        <v>101</v>
      </c>
      <c r="F141" s="26"/>
      <c r="G141" s="26"/>
      <c r="H141" s="26"/>
      <c r="I141" s="26"/>
    </row>
    <row r="142" ht="14.25" spans="1:9">
      <c r="A142" s="26">
        <v>75</v>
      </c>
      <c r="B142" s="130" t="s">
        <v>100</v>
      </c>
      <c r="C142" s="26">
        <f t="shared" si="1"/>
        <v>99</v>
      </c>
      <c r="D142" s="26" t="s">
        <v>55</v>
      </c>
      <c r="E142" s="26">
        <v>99</v>
      </c>
      <c r="F142" s="26"/>
      <c r="G142" s="26"/>
      <c r="H142" s="26"/>
      <c r="I142" s="26"/>
    </row>
    <row r="143" ht="14.25" spans="1:9">
      <c r="A143" s="26">
        <v>76</v>
      </c>
      <c r="B143" s="130" t="s">
        <v>101</v>
      </c>
      <c r="C143" s="26">
        <f t="shared" si="1"/>
        <v>80</v>
      </c>
      <c r="D143" s="26" t="s">
        <v>55</v>
      </c>
      <c r="E143" s="26">
        <v>80</v>
      </c>
      <c r="F143" s="26"/>
      <c r="G143" s="26"/>
      <c r="H143" s="26"/>
      <c r="I143" s="26"/>
    </row>
    <row r="144" ht="14.25" spans="1:9">
      <c r="A144" s="26">
        <v>77</v>
      </c>
      <c r="B144" s="130" t="s">
        <v>102</v>
      </c>
      <c r="C144" s="26">
        <f t="shared" si="1"/>
        <v>118.96</v>
      </c>
      <c r="D144" s="26" t="s">
        <v>55</v>
      </c>
      <c r="E144" s="26">
        <v>118.96</v>
      </c>
      <c r="F144" s="26"/>
      <c r="G144" s="26"/>
      <c r="H144" s="26"/>
      <c r="I144" s="26"/>
    </row>
    <row r="145" ht="14.25" spans="1:9">
      <c r="A145" s="26">
        <v>78</v>
      </c>
      <c r="B145" s="130" t="s">
        <v>103</v>
      </c>
      <c r="C145" s="26">
        <f t="shared" si="1"/>
        <v>502.37</v>
      </c>
      <c r="D145" s="26" t="s">
        <v>55</v>
      </c>
      <c r="E145" s="26">
        <v>502.37</v>
      </c>
      <c r="F145" s="26"/>
      <c r="G145" s="26"/>
      <c r="H145" s="26"/>
      <c r="I145" s="26"/>
    </row>
    <row r="146" ht="14.25" spans="1:9">
      <c r="A146" s="26">
        <v>79</v>
      </c>
      <c r="B146" s="130" t="s">
        <v>104</v>
      </c>
      <c r="C146" s="26">
        <f t="shared" si="1"/>
        <v>527.11</v>
      </c>
      <c r="D146" s="26" t="s">
        <v>39</v>
      </c>
      <c r="E146" s="26">
        <v>527.11</v>
      </c>
      <c r="F146" s="26"/>
      <c r="G146" s="26"/>
      <c r="H146" s="26"/>
      <c r="I146" s="26"/>
    </row>
    <row r="147" ht="14.25" spans="1:9">
      <c r="A147" s="26">
        <v>80</v>
      </c>
      <c r="B147" s="130" t="s">
        <v>105</v>
      </c>
      <c r="C147" s="26">
        <f t="shared" si="1"/>
        <v>97.89</v>
      </c>
      <c r="D147" s="26" t="s">
        <v>39</v>
      </c>
      <c r="E147" s="26">
        <v>97.89</v>
      </c>
      <c r="F147" s="26"/>
      <c r="G147" s="26"/>
      <c r="H147" s="26"/>
      <c r="I147" s="26"/>
    </row>
    <row r="148" ht="42.75" spans="1:9">
      <c r="A148" s="26">
        <v>81</v>
      </c>
      <c r="B148" s="130" t="s">
        <v>106</v>
      </c>
      <c r="C148" s="26">
        <f t="shared" si="1"/>
        <v>369.51</v>
      </c>
      <c r="D148" s="26" t="s">
        <v>39</v>
      </c>
      <c r="E148" s="26">
        <v>369.51</v>
      </c>
      <c r="F148" s="26"/>
      <c r="G148" s="26"/>
      <c r="H148" s="26"/>
      <c r="I148" s="26"/>
    </row>
    <row r="149" ht="14.25" spans="1:9">
      <c r="A149" s="26">
        <v>82</v>
      </c>
      <c r="B149" s="130" t="s">
        <v>107</v>
      </c>
      <c r="C149" s="26">
        <f t="shared" si="1"/>
        <v>203.77</v>
      </c>
      <c r="D149" s="26" t="s">
        <v>39</v>
      </c>
      <c r="E149" s="26">
        <v>203.77</v>
      </c>
      <c r="F149" s="26"/>
      <c r="G149" s="26"/>
      <c r="H149" s="26"/>
      <c r="I149" s="26"/>
    </row>
    <row r="150" ht="14.25" spans="1:9">
      <c r="A150" s="26">
        <v>83</v>
      </c>
      <c r="B150" s="130" t="s">
        <v>108</v>
      </c>
      <c r="C150" s="26">
        <f t="shared" si="1"/>
        <v>516.2</v>
      </c>
      <c r="D150" s="26" t="s">
        <v>39</v>
      </c>
      <c r="E150" s="26">
        <v>516.2</v>
      </c>
      <c r="F150" s="26"/>
      <c r="G150" s="26"/>
      <c r="H150" s="26"/>
      <c r="I150" s="26"/>
    </row>
    <row r="151" ht="14.25" spans="1:9">
      <c r="A151" s="26">
        <v>84</v>
      </c>
      <c r="B151" s="130" t="s">
        <v>109</v>
      </c>
      <c r="C151" s="26">
        <f t="shared" si="1"/>
        <v>197.26</v>
      </c>
      <c r="D151" s="26" t="s">
        <v>40</v>
      </c>
      <c r="E151" s="26">
        <v>197.26</v>
      </c>
      <c r="F151" s="26"/>
      <c r="G151" s="26"/>
      <c r="H151" s="26"/>
      <c r="I151" s="26"/>
    </row>
    <row r="152" ht="14.25" spans="1:9">
      <c r="A152" s="26">
        <v>85</v>
      </c>
      <c r="B152" s="130" t="s">
        <v>110</v>
      </c>
      <c r="C152" s="26">
        <f t="shared" si="1"/>
        <v>466.02</v>
      </c>
      <c r="D152" s="26" t="s">
        <v>40</v>
      </c>
      <c r="E152" s="26">
        <v>130.4</v>
      </c>
      <c r="F152" s="26" t="s">
        <v>33</v>
      </c>
      <c r="G152" s="26">
        <v>335.62</v>
      </c>
      <c r="H152" s="26"/>
      <c r="I152" s="26"/>
    </row>
    <row r="153" ht="14.25" spans="1:9">
      <c r="A153" s="26">
        <v>86</v>
      </c>
      <c r="B153" s="130" t="s">
        <v>111</v>
      </c>
      <c r="C153" s="26">
        <f t="shared" ref="C153:C163" si="2">E153+G153</f>
        <v>148</v>
      </c>
      <c r="D153" s="26" t="s">
        <v>40</v>
      </c>
      <c r="E153" s="26">
        <v>148</v>
      </c>
      <c r="F153" s="26"/>
      <c r="G153" s="26"/>
      <c r="H153" s="26"/>
      <c r="I153" s="26"/>
    </row>
    <row r="154" ht="14.25" spans="1:9">
      <c r="A154" s="26">
        <v>87</v>
      </c>
      <c r="B154" s="130" t="s">
        <v>112</v>
      </c>
      <c r="C154" s="26">
        <f t="shared" si="2"/>
        <v>374.91</v>
      </c>
      <c r="D154" s="26" t="s">
        <v>40</v>
      </c>
      <c r="E154" s="26">
        <v>374.91</v>
      </c>
      <c r="F154" s="26"/>
      <c r="G154" s="26"/>
      <c r="H154" s="26"/>
      <c r="I154" s="26"/>
    </row>
    <row r="155" ht="14.25" spans="1:9">
      <c r="A155" s="26">
        <v>88</v>
      </c>
      <c r="B155" s="26" t="s">
        <v>113</v>
      </c>
      <c r="C155" s="26">
        <f t="shared" si="2"/>
        <v>96.2</v>
      </c>
      <c r="D155" s="26" t="s">
        <v>89</v>
      </c>
      <c r="E155" s="26">
        <v>96.2</v>
      </c>
      <c r="F155" s="26"/>
      <c r="G155" s="26"/>
      <c r="H155" s="26"/>
      <c r="I155" s="26"/>
    </row>
    <row r="156" ht="14.25" spans="1:9">
      <c r="A156" s="26">
        <v>89</v>
      </c>
      <c r="B156" s="136" t="s">
        <v>114</v>
      </c>
      <c r="C156" s="26">
        <f t="shared" si="2"/>
        <v>53.6</v>
      </c>
      <c r="D156" s="26" t="s">
        <v>89</v>
      </c>
      <c r="E156" s="26">
        <v>53.6</v>
      </c>
      <c r="F156" s="26"/>
      <c r="G156" s="26"/>
      <c r="H156" s="26"/>
      <c r="I156" s="26"/>
    </row>
    <row r="157" ht="14.25" spans="1:9">
      <c r="A157" s="26">
        <v>90</v>
      </c>
      <c r="B157" s="26" t="s">
        <v>115</v>
      </c>
      <c r="C157" s="26">
        <f t="shared" si="2"/>
        <v>262.44</v>
      </c>
      <c r="D157" s="26" t="s">
        <v>89</v>
      </c>
      <c r="E157" s="26">
        <v>262.44</v>
      </c>
      <c r="F157" s="26"/>
      <c r="G157" s="26"/>
      <c r="H157" s="26"/>
      <c r="I157" s="26"/>
    </row>
    <row r="158" ht="14.25" spans="1:9">
      <c r="A158" s="26">
        <v>91</v>
      </c>
      <c r="B158" s="26" t="s">
        <v>116</v>
      </c>
      <c r="C158" s="26">
        <f t="shared" si="2"/>
        <v>929.14</v>
      </c>
      <c r="D158" s="26" t="s">
        <v>89</v>
      </c>
      <c r="E158" s="26">
        <v>347.17</v>
      </c>
      <c r="F158" s="26" t="s">
        <v>117</v>
      </c>
      <c r="G158" s="129">
        <v>581.97</v>
      </c>
      <c r="H158" s="26"/>
      <c r="I158" s="26"/>
    </row>
    <row r="159" ht="14.25" spans="1:9">
      <c r="A159" s="26">
        <v>92</v>
      </c>
      <c r="B159" s="26" t="s">
        <v>118</v>
      </c>
      <c r="C159" s="26">
        <f t="shared" si="2"/>
        <v>196.54</v>
      </c>
      <c r="D159" s="26" t="s">
        <v>89</v>
      </c>
      <c r="E159" s="26">
        <v>196.54</v>
      </c>
      <c r="F159" s="26"/>
      <c r="G159" s="26"/>
      <c r="H159" s="26"/>
      <c r="I159" s="26"/>
    </row>
    <row r="160" ht="14.25" spans="1:9">
      <c r="A160" s="26">
        <v>93</v>
      </c>
      <c r="B160" s="26" t="s">
        <v>119</v>
      </c>
      <c r="C160" s="26">
        <f t="shared" si="2"/>
        <v>158.53</v>
      </c>
      <c r="D160" s="26" t="s">
        <v>89</v>
      </c>
      <c r="E160" s="26">
        <v>158.53</v>
      </c>
      <c r="F160" s="26"/>
      <c r="G160" s="26"/>
      <c r="H160" s="26"/>
      <c r="I160" s="26"/>
    </row>
    <row r="161" ht="14.25" spans="1:9">
      <c r="A161" s="26">
        <v>94</v>
      </c>
      <c r="B161" s="26" t="s">
        <v>120</v>
      </c>
      <c r="C161" s="26">
        <f t="shared" si="2"/>
        <v>261.1</v>
      </c>
      <c r="D161" s="26" t="s">
        <v>33</v>
      </c>
      <c r="E161" s="26">
        <v>261.1</v>
      </c>
      <c r="F161" s="26"/>
      <c r="G161" s="26"/>
      <c r="H161" s="26"/>
      <c r="I161" s="26"/>
    </row>
    <row r="162" ht="14.25" spans="1:9">
      <c r="A162" s="26">
        <v>95</v>
      </c>
      <c r="B162" s="26" t="s">
        <v>121</v>
      </c>
      <c r="C162" s="26">
        <f t="shared" si="2"/>
        <v>373.19</v>
      </c>
      <c r="D162" s="26" t="s">
        <v>33</v>
      </c>
      <c r="E162" s="26">
        <v>373.19</v>
      </c>
      <c r="F162" s="26"/>
      <c r="G162" s="26"/>
      <c r="H162" s="26"/>
      <c r="I162" s="26"/>
    </row>
    <row r="163" ht="14.25" spans="1:9">
      <c r="A163" s="26">
        <v>96</v>
      </c>
      <c r="B163" s="26" t="s">
        <v>122</v>
      </c>
      <c r="C163" s="26">
        <f t="shared" si="2"/>
        <v>703</v>
      </c>
      <c r="D163" s="26" t="s">
        <v>117</v>
      </c>
      <c r="E163" s="129">
        <v>703</v>
      </c>
      <c r="F163" s="137"/>
      <c r="G163" s="137"/>
      <c r="H163" s="137"/>
      <c r="I163" s="137"/>
    </row>
    <row r="164" ht="14.25" spans="1:9">
      <c r="A164" s="138" t="s">
        <v>5</v>
      </c>
      <c r="B164" s="139"/>
      <c r="C164" s="140">
        <f t="shared" ref="C164:G164" si="3">SUM(C68:C163)</f>
        <v>27509.04</v>
      </c>
      <c r="D164" s="137"/>
      <c r="E164" s="140">
        <f t="shared" si="3"/>
        <v>22340.06</v>
      </c>
      <c r="F164" s="137"/>
      <c r="G164" s="137">
        <f t="shared" si="3"/>
        <v>5110.4</v>
      </c>
      <c r="H164" s="137"/>
      <c r="I164" s="137">
        <f>SUM(I68:I163)</f>
        <v>58.58</v>
      </c>
    </row>
  </sheetData>
  <mergeCells count="7">
    <mergeCell ref="A63:I63"/>
    <mergeCell ref="A64:I64"/>
    <mergeCell ref="A65:I65"/>
    <mergeCell ref="C66:I66"/>
    <mergeCell ref="A164:B164"/>
    <mergeCell ref="A66:A67"/>
    <mergeCell ref="B66:B67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topLeftCell="A70" workbookViewId="0">
      <selection activeCell="A90" sqref="$A90:$XFD90"/>
    </sheetView>
  </sheetViews>
  <sheetFormatPr defaultColWidth="9" defaultRowHeight="13.5"/>
  <cols>
    <col min="1" max="1" width="5.45833333333333" customWidth="1"/>
    <col min="2" max="2" width="16.4583333333333" customWidth="1"/>
    <col min="3" max="3" width="13" customWidth="1"/>
    <col min="4" max="11" width="8.63333333333333" customWidth="1"/>
  </cols>
  <sheetData>
    <row r="1" customFormat="1" ht="41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48" customHeight="1" spans="1:11">
      <c r="A2" s="25" t="s">
        <v>627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7" customHeight="1" spans="1:11">
      <c r="A3" s="3" t="s">
        <v>628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customHeight="1" spans="1:11">
      <c r="A4" s="26" t="s">
        <v>2</v>
      </c>
      <c r="B4" s="26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</row>
    <row r="5" ht="27" customHeight="1" spans="1:11">
      <c r="A5" s="26"/>
      <c r="B5" s="26"/>
      <c r="C5" s="26" t="s">
        <v>5</v>
      </c>
      <c r="D5" s="26" t="s">
        <v>6</v>
      </c>
      <c r="E5" s="26" t="s">
        <v>7</v>
      </c>
      <c r="F5" s="26" t="s">
        <v>8</v>
      </c>
      <c r="G5" s="26" t="s">
        <v>7</v>
      </c>
      <c r="H5" s="26" t="s">
        <v>9</v>
      </c>
      <c r="I5" s="26" t="s">
        <v>7</v>
      </c>
      <c r="J5" s="26" t="s">
        <v>125</v>
      </c>
      <c r="K5" s="26" t="s">
        <v>7</v>
      </c>
    </row>
    <row r="6" ht="27" customHeight="1" spans="1:11">
      <c r="A6" s="26">
        <v>1</v>
      </c>
      <c r="B6" s="26" t="s">
        <v>629</v>
      </c>
      <c r="C6" s="26">
        <v>644.77</v>
      </c>
      <c r="D6" s="26" t="s">
        <v>630</v>
      </c>
      <c r="E6" s="26">
        <v>246.72</v>
      </c>
      <c r="F6" s="26" t="s">
        <v>631</v>
      </c>
      <c r="G6" s="26">
        <v>398.05</v>
      </c>
      <c r="H6" s="26"/>
      <c r="I6" s="26"/>
      <c r="J6" s="26"/>
      <c r="K6" s="34"/>
    </row>
    <row r="7" ht="27" customHeight="1" spans="1:11">
      <c r="A7" s="26">
        <v>2</v>
      </c>
      <c r="B7" s="26" t="s">
        <v>632</v>
      </c>
      <c r="C7" s="26">
        <v>60</v>
      </c>
      <c r="D7" s="26" t="s">
        <v>630</v>
      </c>
      <c r="E7" s="26">
        <v>60</v>
      </c>
      <c r="F7" s="26"/>
      <c r="G7" s="26"/>
      <c r="H7" s="26"/>
      <c r="I7" s="26"/>
      <c r="J7" s="26"/>
      <c r="K7" s="34"/>
    </row>
    <row r="8" ht="27" customHeight="1" spans="1:11">
      <c r="A8" s="26">
        <v>3</v>
      </c>
      <c r="B8" s="27" t="s">
        <v>633</v>
      </c>
      <c r="C8" s="26">
        <v>50.49</v>
      </c>
      <c r="D8" s="26" t="s">
        <v>630</v>
      </c>
      <c r="E8" s="26">
        <v>50.49</v>
      </c>
      <c r="F8" s="26"/>
      <c r="G8" s="26"/>
      <c r="H8" s="26"/>
      <c r="I8" s="26"/>
      <c r="J8" s="26"/>
      <c r="K8" s="34"/>
    </row>
    <row r="9" ht="27" customHeight="1" spans="1:11">
      <c r="A9" s="26">
        <v>4</v>
      </c>
      <c r="B9" s="26" t="s">
        <v>634</v>
      </c>
      <c r="C9" s="26">
        <v>251.89</v>
      </c>
      <c r="D9" s="26" t="s">
        <v>630</v>
      </c>
      <c r="E9" s="26">
        <v>148.54</v>
      </c>
      <c r="F9" s="26" t="s">
        <v>635</v>
      </c>
      <c r="G9" s="28">
        <v>103.35</v>
      </c>
      <c r="H9" s="26"/>
      <c r="I9" s="26"/>
      <c r="J9" s="26"/>
      <c r="K9" s="34"/>
    </row>
    <row r="10" ht="27" customHeight="1" spans="1:11">
      <c r="A10" s="26">
        <v>5</v>
      </c>
      <c r="B10" s="26" t="s">
        <v>636</v>
      </c>
      <c r="C10" s="26">
        <v>398.7</v>
      </c>
      <c r="D10" s="26" t="s">
        <v>637</v>
      </c>
      <c r="E10" s="26">
        <v>70</v>
      </c>
      <c r="F10" s="26" t="s">
        <v>635</v>
      </c>
      <c r="G10" s="28">
        <v>328.7</v>
      </c>
      <c r="H10" s="26"/>
      <c r="I10" s="26"/>
      <c r="J10" s="26"/>
      <c r="K10" s="28"/>
    </row>
    <row r="11" ht="27" customHeight="1" spans="1:11">
      <c r="A11" s="26">
        <v>6</v>
      </c>
      <c r="B11" s="26" t="s">
        <v>328</v>
      </c>
      <c r="C11" s="26">
        <v>50</v>
      </c>
      <c r="D11" s="26" t="s">
        <v>638</v>
      </c>
      <c r="E11" s="26">
        <v>50</v>
      </c>
      <c r="F11" s="26"/>
      <c r="G11" s="26"/>
      <c r="H11" s="26"/>
      <c r="I11" s="26"/>
      <c r="J11" s="26"/>
      <c r="K11" s="34"/>
    </row>
    <row r="12" ht="27" customHeight="1" spans="1:11">
      <c r="A12" s="26">
        <v>7</v>
      </c>
      <c r="B12" s="26" t="s">
        <v>639</v>
      </c>
      <c r="C12" s="26">
        <v>806.95</v>
      </c>
      <c r="D12" s="26" t="s">
        <v>638</v>
      </c>
      <c r="E12" s="26">
        <v>404.28</v>
      </c>
      <c r="F12" s="26" t="s">
        <v>640</v>
      </c>
      <c r="G12" s="26">
        <v>402.67</v>
      </c>
      <c r="H12" s="26"/>
      <c r="I12" s="26"/>
      <c r="J12" s="26"/>
      <c r="K12" s="34"/>
    </row>
    <row r="13" ht="27" customHeight="1" spans="1:11">
      <c r="A13" s="26">
        <v>8</v>
      </c>
      <c r="B13" s="26" t="s">
        <v>641</v>
      </c>
      <c r="C13" s="26">
        <v>393.01</v>
      </c>
      <c r="D13" s="26" t="s">
        <v>638</v>
      </c>
      <c r="E13" s="26">
        <v>393.01</v>
      </c>
      <c r="F13" s="26"/>
      <c r="G13" s="26"/>
      <c r="H13" s="26"/>
      <c r="I13" s="26"/>
      <c r="J13" s="26"/>
      <c r="K13" s="34"/>
    </row>
    <row r="14" ht="27" customHeight="1" spans="1:11">
      <c r="A14" s="26">
        <v>9</v>
      </c>
      <c r="B14" s="26" t="s">
        <v>327</v>
      </c>
      <c r="C14" s="26">
        <v>413</v>
      </c>
      <c r="D14" s="26" t="s">
        <v>638</v>
      </c>
      <c r="E14" s="26">
        <v>413</v>
      </c>
      <c r="F14" s="26"/>
      <c r="G14" s="26"/>
      <c r="H14" s="26"/>
      <c r="I14" s="26"/>
      <c r="J14" s="26"/>
      <c r="K14" s="34"/>
    </row>
    <row r="15" ht="27" customHeight="1" spans="1:11">
      <c r="A15" s="26">
        <v>10</v>
      </c>
      <c r="B15" s="26" t="s">
        <v>642</v>
      </c>
      <c r="C15" s="26">
        <v>460.21</v>
      </c>
      <c r="D15" s="26" t="s">
        <v>638</v>
      </c>
      <c r="E15" s="26">
        <v>460.21</v>
      </c>
      <c r="F15" s="26"/>
      <c r="G15" s="26"/>
      <c r="H15" s="26"/>
      <c r="I15" s="26"/>
      <c r="J15" s="26"/>
      <c r="K15" s="34"/>
    </row>
    <row r="16" ht="27" customHeight="1" spans="1:11">
      <c r="A16" s="26">
        <v>11</v>
      </c>
      <c r="B16" s="26" t="s">
        <v>643</v>
      </c>
      <c r="C16" s="26">
        <v>466.14</v>
      </c>
      <c r="D16" s="26" t="s">
        <v>638</v>
      </c>
      <c r="E16" s="26">
        <v>466.14</v>
      </c>
      <c r="F16" s="26"/>
      <c r="G16" s="26"/>
      <c r="H16" s="26"/>
      <c r="I16" s="26"/>
      <c r="J16" s="26"/>
      <c r="K16" s="34"/>
    </row>
    <row r="17" ht="27" customHeight="1" spans="1:11">
      <c r="A17" s="26">
        <v>12</v>
      </c>
      <c r="B17" s="29" t="s">
        <v>644</v>
      </c>
      <c r="C17" s="26">
        <v>70.47</v>
      </c>
      <c r="D17" s="26" t="s">
        <v>645</v>
      </c>
      <c r="E17" s="30">
        <v>70.47</v>
      </c>
      <c r="F17" s="26"/>
      <c r="G17" s="26"/>
      <c r="H17" s="26"/>
      <c r="I17" s="26"/>
      <c r="J17" s="26"/>
      <c r="K17" s="34"/>
    </row>
    <row r="18" ht="27" customHeight="1" spans="1:11">
      <c r="A18" s="26">
        <v>13</v>
      </c>
      <c r="B18" s="29" t="s">
        <v>646</v>
      </c>
      <c r="C18" s="26">
        <v>89.66</v>
      </c>
      <c r="D18" s="26" t="s">
        <v>645</v>
      </c>
      <c r="E18" s="26">
        <v>56</v>
      </c>
      <c r="F18" s="26" t="s">
        <v>647</v>
      </c>
      <c r="G18" s="26">
        <v>33.66</v>
      </c>
      <c r="H18" s="26"/>
      <c r="I18" s="26"/>
      <c r="J18" s="26"/>
      <c r="K18" s="34"/>
    </row>
    <row r="19" ht="27" customHeight="1" spans="1:11">
      <c r="A19" s="26">
        <v>14</v>
      </c>
      <c r="B19" s="31" t="s">
        <v>648</v>
      </c>
      <c r="C19" s="26">
        <v>50.2</v>
      </c>
      <c r="D19" s="26" t="s">
        <v>645</v>
      </c>
      <c r="E19" s="26">
        <v>50.2</v>
      </c>
      <c r="F19" s="26"/>
      <c r="G19" s="26"/>
      <c r="H19" s="26"/>
      <c r="I19" s="26"/>
      <c r="J19" s="26"/>
      <c r="K19" s="34"/>
    </row>
    <row r="20" ht="27" customHeight="1" spans="1:11">
      <c r="A20" s="26">
        <v>15</v>
      </c>
      <c r="B20" s="29" t="s">
        <v>649</v>
      </c>
      <c r="C20" s="29">
        <v>1053</v>
      </c>
      <c r="D20" s="26" t="s">
        <v>645</v>
      </c>
      <c r="E20" s="29">
        <v>1053</v>
      </c>
      <c r="F20" s="26"/>
      <c r="G20" s="26"/>
      <c r="H20" s="26"/>
      <c r="I20" s="26"/>
      <c r="J20" s="26"/>
      <c r="K20" s="34"/>
    </row>
    <row r="21" ht="27" customHeight="1" spans="1:11">
      <c r="A21" s="26">
        <v>16</v>
      </c>
      <c r="B21" s="29" t="s">
        <v>650</v>
      </c>
      <c r="C21" s="29">
        <v>88.5</v>
      </c>
      <c r="D21" s="26" t="s">
        <v>645</v>
      </c>
      <c r="E21" s="29">
        <v>88.5</v>
      </c>
      <c r="F21" s="26"/>
      <c r="G21" s="26"/>
      <c r="H21" s="26"/>
      <c r="I21" s="26"/>
      <c r="J21" s="26"/>
      <c r="K21" s="34"/>
    </row>
    <row r="22" ht="27" customHeight="1" spans="1:11">
      <c r="A22" s="26">
        <v>17</v>
      </c>
      <c r="B22" s="29" t="s">
        <v>220</v>
      </c>
      <c r="C22" s="26">
        <v>535</v>
      </c>
      <c r="D22" s="26" t="s">
        <v>645</v>
      </c>
      <c r="E22" s="29">
        <v>128</v>
      </c>
      <c r="F22" s="26" t="s">
        <v>651</v>
      </c>
      <c r="G22" s="26">
        <v>407</v>
      </c>
      <c r="H22" s="26"/>
      <c r="I22" s="26"/>
      <c r="J22" s="26"/>
      <c r="K22" s="34"/>
    </row>
    <row r="23" ht="27" customHeight="1" spans="1:11">
      <c r="A23" s="26">
        <v>18</v>
      </c>
      <c r="B23" s="31" t="s">
        <v>652</v>
      </c>
      <c r="C23" s="29">
        <v>830</v>
      </c>
      <c r="D23" s="26" t="s">
        <v>645</v>
      </c>
      <c r="E23" s="29">
        <v>830</v>
      </c>
      <c r="F23" s="26"/>
      <c r="G23" s="26"/>
      <c r="H23" s="26"/>
      <c r="I23" s="26"/>
      <c r="J23" s="26"/>
      <c r="K23" s="34"/>
    </row>
    <row r="24" ht="27" customHeight="1" spans="1:11">
      <c r="A24" s="26">
        <v>19</v>
      </c>
      <c r="B24" s="31" t="s">
        <v>653</v>
      </c>
      <c r="C24" s="29">
        <v>1375.06</v>
      </c>
      <c r="D24" s="26" t="s">
        <v>645</v>
      </c>
      <c r="E24" s="29">
        <v>1375.06</v>
      </c>
      <c r="F24" s="26"/>
      <c r="G24" s="26"/>
      <c r="H24" s="26"/>
      <c r="I24" s="26"/>
      <c r="J24" s="26"/>
      <c r="K24" s="34"/>
    </row>
    <row r="25" ht="27" customHeight="1" spans="1:11">
      <c r="A25" s="26">
        <v>20</v>
      </c>
      <c r="B25" s="31" t="s">
        <v>654</v>
      </c>
      <c r="C25" s="29">
        <v>120</v>
      </c>
      <c r="D25" s="26" t="s">
        <v>645</v>
      </c>
      <c r="E25" s="29">
        <v>120</v>
      </c>
      <c r="F25" s="26"/>
      <c r="G25" s="26"/>
      <c r="H25" s="26"/>
      <c r="I25" s="26"/>
      <c r="J25" s="26"/>
      <c r="K25" s="34"/>
    </row>
    <row r="26" ht="27" customHeight="1" spans="1:11">
      <c r="A26" s="26">
        <v>21</v>
      </c>
      <c r="B26" s="31" t="s">
        <v>655</v>
      </c>
      <c r="C26" s="29">
        <v>908.15</v>
      </c>
      <c r="D26" s="26" t="s">
        <v>645</v>
      </c>
      <c r="E26" s="29">
        <v>908.15</v>
      </c>
      <c r="F26" s="26"/>
      <c r="G26" s="26"/>
      <c r="H26" s="26"/>
      <c r="I26" s="26"/>
      <c r="J26" s="26"/>
      <c r="K26" s="34"/>
    </row>
    <row r="27" ht="27" customHeight="1" spans="1:11">
      <c r="A27" s="26">
        <v>22</v>
      </c>
      <c r="B27" s="26" t="s">
        <v>656</v>
      </c>
      <c r="C27" s="26">
        <v>55</v>
      </c>
      <c r="D27" s="26" t="s">
        <v>657</v>
      </c>
      <c r="E27" s="26">
        <v>55</v>
      </c>
      <c r="F27" s="26"/>
      <c r="G27" s="26"/>
      <c r="H27" s="26"/>
      <c r="I27" s="26"/>
      <c r="J27" s="26"/>
      <c r="K27" s="34"/>
    </row>
    <row r="28" ht="27" customHeight="1" spans="1:11">
      <c r="A28" s="26">
        <v>23</v>
      </c>
      <c r="B28" s="26" t="s">
        <v>658</v>
      </c>
      <c r="C28" s="26">
        <v>64</v>
      </c>
      <c r="D28" s="26" t="s">
        <v>657</v>
      </c>
      <c r="E28" s="26">
        <v>64</v>
      </c>
      <c r="F28" s="26"/>
      <c r="G28" s="26"/>
      <c r="H28" s="26"/>
      <c r="I28" s="26"/>
      <c r="J28" s="26"/>
      <c r="K28" s="34"/>
    </row>
    <row r="29" ht="27" customHeight="1" spans="1:11">
      <c r="A29" s="26">
        <v>24</v>
      </c>
      <c r="B29" s="26" t="s">
        <v>659</v>
      </c>
      <c r="C29" s="26">
        <v>86.44</v>
      </c>
      <c r="D29" s="26" t="s">
        <v>657</v>
      </c>
      <c r="E29" s="26">
        <v>32</v>
      </c>
      <c r="F29" s="26" t="s">
        <v>631</v>
      </c>
      <c r="G29" s="26">
        <v>54.44</v>
      </c>
      <c r="H29" s="26"/>
      <c r="I29" s="26"/>
      <c r="J29" s="26"/>
      <c r="K29" s="34"/>
    </row>
    <row r="30" ht="27" customHeight="1" spans="1:11">
      <c r="A30" s="26">
        <v>25</v>
      </c>
      <c r="B30" s="26" t="s">
        <v>660</v>
      </c>
      <c r="C30" s="26">
        <v>950.4</v>
      </c>
      <c r="D30" s="26" t="s">
        <v>647</v>
      </c>
      <c r="E30" s="26">
        <v>950.4</v>
      </c>
      <c r="F30" s="26"/>
      <c r="G30" s="26"/>
      <c r="H30" s="26"/>
      <c r="I30" s="26"/>
      <c r="J30" s="26"/>
      <c r="K30" s="34"/>
    </row>
    <row r="31" ht="27" customHeight="1" spans="1:11">
      <c r="A31" s="26">
        <v>26</v>
      </c>
      <c r="B31" s="26" t="s">
        <v>661</v>
      </c>
      <c r="C31" s="26">
        <v>480</v>
      </c>
      <c r="D31" s="26" t="s">
        <v>647</v>
      </c>
      <c r="E31" s="26">
        <v>480</v>
      </c>
      <c r="F31" s="26"/>
      <c r="G31" s="26"/>
      <c r="H31" s="26"/>
      <c r="I31" s="26"/>
      <c r="J31" s="26"/>
      <c r="K31" s="34"/>
    </row>
    <row r="32" ht="27" customHeight="1" spans="1:11">
      <c r="A32" s="26">
        <v>27</v>
      </c>
      <c r="B32" s="26" t="s">
        <v>662</v>
      </c>
      <c r="C32" s="26">
        <v>122.47</v>
      </c>
      <c r="D32" s="26" t="s">
        <v>647</v>
      </c>
      <c r="E32" s="26">
        <v>122.47</v>
      </c>
      <c r="F32" s="26"/>
      <c r="G32" s="26"/>
      <c r="H32" s="26"/>
      <c r="I32" s="26"/>
      <c r="J32" s="26"/>
      <c r="K32" s="34"/>
    </row>
    <row r="33" ht="27" customHeight="1" spans="1:11">
      <c r="A33" s="26">
        <v>28</v>
      </c>
      <c r="B33" s="26" t="s">
        <v>663</v>
      </c>
      <c r="C33" s="26">
        <v>66.61</v>
      </c>
      <c r="D33" s="26" t="s">
        <v>647</v>
      </c>
      <c r="E33" s="26">
        <v>66.61</v>
      </c>
      <c r="F33" s="26"/>
      <c r="G33" s="26"/>
      <c r="H33" s="26"/>
      <c r="I33" s="26"/>
      <c r="J33" s="26"/>
      <c r="K33" s="34"/>
    </row>
    <row r="34" ht="27" customHeight="1" spans="1:11">
      <c r="A34" s="26">
        <v>29</v>
      </c>
      <c r="B34" s="26" t="s">
        <v>664</v>
      </c>
      <c r="C34" s="26">
        <v>220</v>
      </c>
      <c r="D34" s="26" t="s">
        <v>647</v>
      </c>
      <c r="E34" s="26">
        <v>220</v>
      </c>
      <c r="F34" s="26"/>
      <c r="G34" s="26"/>
      <c r="H34" s="26"/>
      <c r="I34" s="26"/>
      <c r="J34" s="26"/>
      <c r="K34" s="34"/>
    </row>
    <row r="35" ht="27" customHeight="1" spans="1:11">
      <c r="A35" s="26">
        <v>30</v>
      </c>
      <c r="B35" s="26" t="s">
        <v>665</v>
      </c>
      <c r="C35" s="26">
        <v>303.63</v>
      </c>
      <c r="D35" s="26" t="s">
        <v>647</v>
      </c>
      <c r="E35" s="26">
        <v>303.63</v>
      </c>
      <c r="F35" s="26"/>
      <c r="G35" s="26"/>
      <c r="H35" s="26"/>
      <c r="I35" s="26"/>
      <c r="J35" s="26"/>
      <c r="K35" s="34"/>
    </row>
    <row r="36" ht="27" customHeight="1" spans="1:11">
      <c r="A36" s="26">
        <v>31</v>
      </c>
      <c r="B36" s="26" t="s">
        <v>259</v>
      </c>
      <c r="C36" s="26">
        <v>779.7</v>
      </c>
      <c r="D36" s="26" t="s">
        <v>647</v>
      </c>
      <c r="E36" s="26">
        <v>779.7</v>
      </c>
      <c r="F36" s="26"/>
      <c r="G36" s="26"/>
      <c r="H36" s="26"/>
      <c r="I36" s="26"/>
      <c r="J36" s="26"/>
      <c r="K36" s="34"/>
    </row>
    <row r="37" ht="27" customHeight="1" spans="1:11">
      <c r="A37" s="26">
        <v>32</v>
      </c>
      <c r="B37" s="32" t="s">
        <v>666</v>
      </c>
      <c r="C37" s="26">
        <v>261.02</v>
      </c>
      <c r="D37" s="26" t="s">
        <v>647</v>
      </c>
      <c r="E37" s="26">
        <v>261.02</v>
      </c>
      <c r="F37" s="26"/>
      <c r="G37" s="26"/>
      <c r="H37" s="26"/>
      <c r="I37" s="26"/>
      <c r="J37" s="26"/>
      <c r="K37" s="34"/>
    </row>
    <row r="38" ht="27" customHeight="1" spans="1:11">
      <c r="A38" s="26">
        <v>33</v>
      </c>
      <c r="B38" s="32" t="s">
        <v>667</v>
      </c>
      <c r="C38" s="26">
        <v>376.96</v>
      </c>
      <c r="D38" s="26" t="s">
        <v>647</v>
      </c>
      <c r="E38" s="26">
        <v>376.96</v>
      </c>
      <c r="F38" s="26"/>
      <c r="G38" s="26"/>
      <c r="H38" s="26"/>
      <c r="I38" s="26"/>
      <c r="J38" s="26"/>
      <c r="K38" s="34"/>
    </row>
    <row r="39" ht="27" customHeight="1" spans="1:11">
      <c r="A39" s="26">
        <v>34</v>
      </c>
      <c r="B39" s="32" t="s">
        <v>668</v>
      </c>
      <c r="C39" s="26">
        <v>205.94</v>
      </c>
      <c r="D39" s="26" t="s">
        <v>647</v>
      </c>
      <c r="E39" s="26">
        <v>205.94</v>
      </c>
      <c r="F39" s="26"/>
      <c r="G39" s="26"/>
      <c r="H39" s="26"/>
      <c r="I39" s="26"/>
      <c r="J39" s="26"/>
      <c r="K39" s="34"/>
    </row>
    <row r="40" ht="27" customHeight="1" spans="1:11">
      <c r="A40" s="26">
        <v>35</v>
      </c>
      <c r="B40" s="32" t="s">
        <v>669</v>
      </c>
      <c r="C40" s="26">
        <v>111.5</v>
      </c>
      <c r="D40" s="26" t="s">
        <v>647</v>
      </c>
      <c r="E40" s="26">
        <v>111.5</v>
      </c>
      <c r="F40" s="26"/>
      <c r="G40" s="26"/>
      <c r="H40" s="26"/>
      <c r="I40" s="26"/>
      <c r="J40" s="26"/>
      <c r="K40" s="34"/>
    </row>
    <row r="41" ht="27" customHeight="1" spans="1:11">
      <c r="A41" s="26">
        <v>36</v>
      </c>
      <c r="B41" s="32" t="s">
        <v>286</v>
      </c>
      <c r="C41" s="26">
        <v>99.01</v>
      </c>
      <c r="D41" s="26" t="s">
        <v>647</v>
      </c>
      <c r="E41" s="26">
        <v>99.01</v>
      </c>
      <c r="F41" s="26"/>
      <c r="G41" s="26"/>
      <c r="H41" s="26"/>
      <c r="I41" s="26"/>
      <c r="J41" s="26"/>
      <c r="K41" s="34"/>
    </row>
    <row r="42" ht="27" customHeight="1" spans="1:11">
      <c r="A42" s="26">
        <v>37</v>
      </c>
      <c r="B42" s="29" t="s">
        <v>670</v>
      </c>
      <c r="C42" s="26">
        <v>224.09</v>
      </c>
      <c r="D42" s="26" t="s">
        <v>647</v>
      </c>
      <c r="E42" s="26">
        <v>224.09</v>
      </c>
      <c r="F42" s="26"/>
      <c r="G42" s="26"/>
      <c r="H42" s="26"/>
      <c r="I42" s="26"/>
      <c r="J42" s="26"/>
      <c r="K42" s="34"/>
    </row>
    <row r="43" ht="27" customHeight="1" spans="1:11">
      <c r="A43" s="26">
        <v>38</v>
      </c>
      <c r="B43" s="26" t="s">
        <v>671</v>
      </c>
      <c r="C43" s="26">
        <v>76.97</v>
      </c>
      <c r="D43" s="26" t="s">
        <v>640</v>
      </c>
      <c r="E43" s="26">
        <v>76.97</v>
      </c>
      <c r="F43" s="26"/>
      <c r="G43" s="26"/>
      <c r="H43" s="26"/>
      <c r="I43" s="26"/>
      <c r="J43" s="26"/>
      <c r="K43" s="34"/>
    </row>
    <row r="44" ht="27" customHeight="1" spans="1:11">
      <c r="A44" s="26">
        <v>39</v>
      </c>
      <c r="B44" s="26" t="s">
        <v>672</v>
      </c>
      <c r="C44" s="26">
        <v>60</v>
      </c>
      <c r="D44" s="26" t="s">
        <v>640</v>
      </c>
      <c r="E44" s="26">
        <v>60</v>
      </c>
      <c r="F44" s="26"/>
      <c r="G44" s="26"/>
      <c r="H44" s="26"/>
      <c r="I44" s="26"/>
      <c r="J44" s="26"/>
      <c r="K44" s="34"/>
    </row>
    <row r="45" ht="27" customHeight="1" spans="1:11">
      <c r="A45" s="26">
        <v>40</v>
      </c>
      <c r="B45" s="26" t="s">
        <v>673</v>
      </c>
      <c r="C45" s="26">
        <v>760.29</v>
      </c>
      <c r="D45" s="26" t="s">
        <v>640</v>
      </c>
      <c r="E45" s="26">
        <v>214</v>
      </c>
      <c r="F45" s="26" t="s">
        <v>631</v>
      </c>
      <c r="G45" s="26">
        <v>176.29</v>
      </c>
      <c r="H45" s="26" t="s">
        <v>674</v>
      </c>
      <c r="I45" s="26">
        <v>370</v>
      </c>
      <c r="J45" s="26"/>
      <c r="K45" s="34"/>
    </row>
    <row r="46" ht="27" customHeight="1" spans="1:11">
      <c r="A46" s="26">
        <v>41</v>
      </c>
      <c r="B46" s="26" t="s">
        <v>675</v>
      </c>
      <c r="C46" s="26">
        <v>183.8</v>
      </c>
      <c r="D46" s="26" t="s">
        <v>640</v>
      </c>
      <c r="E46" s="26">
        <v>183.8</v>
      </c>
      <c r="F46" s="26"/>
      <c r="G46" s="26"/>
      <c r="H46" s="26"/>
      <c r="I46" s="26"/>
      <c r="J46" s="26"/>
      <c r="K46" s="34"/>
    </row>
    <row r="47" ht="27" customHeight="1" spans="1:11">
      <c r="A47" s="26">
        <v>42</v>
      </c>
      <c r="B47" s="26" t="s">
        <v>676</v>
      </c>
      <c r="C47" s="26">
        <v>461.85</v>
      </c>
      <c r="D47" s="26" t="s">
        <v>640</v>
      </c>
      <c r="E47" s="26">
        <v>461.85</v>
      </c>
      <c r="F47" s="26"/>
      <c r="G47" s="26"/>
      <c r="H47" s="26"/>
      <c r="I47" s="26"/>
      <c r="J47" s="26"/>
      <c r="K47" s="34"/>
    </row>
    <row r="48" ht="27" customHeight="1" spans="1:11">
      <c r="A48" s="26">
        <v>43</v>
      </c>
      <c r="B48" s="26" t="s">
        <v>677</v>
      </c>
      <c r="C48" s="26">
        <v>180.08</v>
      </c>
      <c r="D48" s="26" t="s">
        <v>640</v>
      </c>
      <c r="E48" s="26">
        <v>180.08</v>
      </c>
      <c r="F48" s="26"/>
      <c r="G48" s="26"/>
      <c r="H48" s="26"/>
      <c r="I48" s="26"/>
      <c r="J48" s="26"/>
      <c r="K48" s="34"/>
    </row>
    <row r="49" ht="27" customHeight="1" spans="1:11">
      <c r="A49" s="26">
        <v>44</v>
      </c>
      <c r="B49" s="26" t="s">
        <v>678</v>
      </c>
      <c r="C49" s="26">
        <v>489.99</v>
      </c>
      <c r="D49" s="26" t="s">
        <v>640</v>
      </c>
      <c r="E49" s="26">
        <v>187.17</v>
      </c>
      <c r="F49" s="26" t="s">
        <v>674</v>
      </c>
      <c r="G49" s="26">
        <v>302.82</v>
      </c>
      <c r="H49" s="26"/>
      <c r="I49" s="26"/>
      <c r="J49" s="26"/>
      <c r="K49" s="34"/>
    </row>
    <row r="50" ht="27" customHeight="1" spans="1:11">
      <c r="A50" s="26">
        <v>45</v>
      </c>
      <c r="B50" s="26" t="s">
        <v>679</v>
      </c>
      <c r="C50" s="26">
        <v>225</v>
      </c>
      <c r="D50" s="26" t="s">
        <v>680</v>
      </c>
      <c r="E50" s="26">
        <v>225</v>
      </c>
      <c r="F50" s="26"/>
      <c r="G50" s="26"/>
      <c r="H50" s="26"/>
      <c r="I50" s="26"/>
      <c r="J50" s="26"/>
      <c r="K50" s="34"/>
    </row>
    <row r="51" ht="27" customHeight="1" spans="1:11">
      <c r="A51" s="26">
        <v>46</v>
      </c>
      <c r="B51" s="26" t="s">
        <v>43</v>
      </c>
      <c r="C51" s="26">
        <v>228</v>
      </c>
      <c r="D51" s="26" t="s">
        <v>680</v>
      </c>
      <c r="E51" s="26">
        <v>228</v>
      </c>
      <c r="F51" s="26"/>
      <c r="G51" s="26"/>
      <c r="H51" s="26"/>
      <c r="I51" s="26"/>
      <c r="J51" s="26"/>
      <c r="K51" s="34"/>
    </row>
    <row r="52" ht="27" customHeight="1" spans="1:11">
      <c r="A52" s="26">
        <v>47</v>
      </c>
      <c r="B52" s="26" t="s">
        <v>681</v>
      </c>
      <c r="C52" s="26">
        <v>370</v>
      </c>
      <c r="D52" s="26" t="s">
        <v>637</v>
      </c>
      <c r="E52" s="26">
        <v>370</v>
      </c>
      <c r="F52" s="26"/>
      <c r="G52" s="26"/>
      <c r="H52" s="26"/>
      <c r="I52" s="26"/>
      <c r="J52" s="26"/>
      <c r="K52" s="34"/>
    </row>
    <row r="53" ht="27" customHeight="1" spans="1:11">
      <c r="A53" s="26">
        <v>48</v>
      </c>
      <c r="B53" s="26" t="s">
        <v>682</v>
      </c>
      <c r="C53" s="26">
        <v>900</v>
      </c>
      <c r="D53" s="26" t="s">
        <v>637</v>
      </c>
      <c r="E53" s="26">
        <v>900</v>
      </c>
      <c r="F53" s="26"/>
      <c r="G53" s="26"/>
      <c r="H53" s="26"/>
      <c r="I53" s="26"/>
      <c r="J53" s="26"/>
      <c r="K53" s="34"/>
    </row>
    <row r="54" ht="27" customHeight="1" spans="1:11">
      <c r="A54" s="26">
        <v>49</v>
      </c>
      <c r="B54" s="26" t="s">
        <v>683</v>
      </c>
      <c r="C54" s="26">
        <v>220</v>
      </c>
      <c r="D54" s="26" t="s">
        <v>637</v>
      </c>
      <c r="E54" s="26">
        <v>220</v>
      </c>
      <c r="F54" s="26"/>
      <c r="G54" s="26"/>
      <c r="H54" s="26"/>
      <c r="I54" s="26"/>
      <c r="J54" s="26"/>
      <c r="K54" s="34"/>
    </row>
    <row r="55" ht="27" customHeight="1" spans="1:11">
      <c r="A55" s="26">
        <v>50</v>
      </c>
      <c r="B55" s="26" t="s">
        <v>684</v>
      </c>
      <c r="C55" s="26">
        <v>160</v>
      </c>
      <c r="D55" s="26" t="s">
        <v>637</v>
      </c>
      <c r="E55" s="26">
        <v>160</v>
      </c>
      <c r="F55" s="26"/>
      <c r="G55" s="26"/>
      <c r="H55" s="26"/>
      <c r="I55" s="26"/>
      <c r="J55" s="26"/>
      <c r="K55" s="34"/>
    </row>
    <row r="56" s="22" customFormat="1" ht="27" customHeight="1" spans="1:11">
      <c r="A56" s="26">
        <v>51</v>
      </c>
      <c r="B56" s="29" t="s">
        <v>685</v>
      </c>
      <c r="C56" s="29">
        <v>704.18</v>
      </c>
      <c r="D56" s="29" t="s">
        <v>686</v>
      </c>
      <c r="E56" s="29">
        <v>205.69</v>
      </c>
      <c r="F56" s="29" t="s">
        <v>631</v>
      </c>
      <c r="G56" s="29">
        <v>498.49</v>
      </c>
      <c r="H56" s="29"/>
      <c r="I56" s="29"/>
      <c r="J56" s="29"/>
      <c r="K56" s="35"/>
    </row>
    <row r="57" ht="27" customHeight="1" spans="1:11">
      <c r="A57" s="26">
        <v>52</v>
      </c>
      <c r="B57" s="26" t="s">
        <v>687</v>
      </c>
      <c r="C57" s="26">
        <v>124.64</v>
      </c>
      <c r="D57" s="26" t="s">
        <v>686</v>
      </c>
      <c r="E57" s="26">
        <v>124.64</v>
      </c>
      <c r="F57" s="26"/>
      <c r="G57" s="26"/>
      <c r="H57" s="26"/>
      <c r="I57" s="26"/>
      <c r="J57" s="26"/>
      <c r="K57" s="34"/>
    </row>
    <row r="58" ht="27" customHeight="1" spans="1:11">
      <c r="A58" s="26">
        <v>53</v>
      </c>
      <c r="B58" s="26" t="s">
        <v>649</v>
      </c>
      <c r="C58" s="26">
        <v>83.95</v>
      </c>
      <c r="D58" s="26" t="s">
        <v>686</v>
      </c>
      <c r="E58" s="26">
        <v>83.95</v>
      </c>
      <c r="F58" s="26"/>
      <c r="G58" s="26"/>
      <c r="H58" s="26"/>
      <c r="I58" s="26"/>
      <c r="J58" s="26"/>
      <c r="K58" s="34"/>
    </row>
    <row r="59" ht="27" customHeight="1" spans="1:11">
      <c r="A59" s="26">
        <v>54</v>
      </c>
      <c r="B59" s="26" t="s">
        <v>688</v>
      </c>
      <c r="C59" s="26">
        <v>150</v>
      </c>
      <c r="D59" s="26" t="s">
        <v>686</v>
      </c>
      <c r="E59" s="26">
        <v>150</v>
      </c>
      <c r="F59" s="26"/>
      <c r="G59" s="26"/>
      <c r="H59" s="26"/>
      <c r="I59" s="26"/>
      <c r="J59" s="26"/>
      <c r="K59" s="34"/>
    </row>
    <row r="60" s="23" customFormat="1" ht="27" customHeight="1" spans="1:11">
      <c r="A60" s="26">
        <v>55</v>
      </c>
      <c r="B60" s="33" t="s">
        <v>689</v>
      </c>
      <c r="C60" s="33">
        <v>233.82</v>
      </c>
      <c r="D60" s="33" t="s">
        <v>686</v>
      </c>
      <c r="E60" s="33">
        <v>21.7</v>
      </c>
      <c r="F60" s="33" t="s">
        <v>647</v>
      </c>
      <c r="G60" s="33">
        <v>147.12</v>
      </c>
      <c r="H60" s="33" t="s">
        <v>651</v>
      </c>
      <c r="I60" s="33">
        <v>65</v>
      </c>
      <c r="J60" s="33"/>
      <c r="K60" s="36"/>
    </row>
    <row r="61" ht="27" customHeight="1" spans="1:11">
      <c r="A61" s="26">
        <v>56</v>
      </c>
      <c r="B61" s="26" t="s">
        <v>690</v>
      </c>
      <c r="C61" s="26">
        <v>328.86</v>
      </c>
      <c r="D61" s="26" t="s">
        <v>631</v>
      </c>
      <c r="E61" s="26">
        <v>328.86</v>
      </c>
      <c r="F61" s="26"/>
      <c r="G61" s="26"/>
      <c r="H61" s="26"/>
      <c r="I61" s="26"/>
      <c r="J61" s="26"/>
      <c r="K61" s="34"/>
    </row>
    <row r="62" ht="27" customHeight="1" spans="1:11">
      <c r="A62" s="26">
        <v>57</v>
      </c>
      <c r="B62" s="26" t="s">
        <v>691</v>
      </c>
      <c r="C62" s="26">
        <v>250</v>
      </c>
      <c r="D62" s="26" t="s">
        <v>631</v>
      </c>
      <c r="E62" s="26">
        <v>250</v>
      </c>
      <c r="F62" s="26"/>
      <c r="G62" s="26"/>
      <c r="H62" s="26"/>
      <c r="I62" s="26"/>
      <c r="J62" s="26"/>
      <c r="K62" s="34"/>
    </row>
    <row r="63" ht="27" customHeight="1" spans="1:11">
      <c r="A63" s="26">
        <v>58</v>
      </c>
      <c r="B63" s="26" t="s">
        <v>692</v>
      </c>
      <c r="C63" s="26">
        <v>120.26</v>
      </c>
      <c r="D63" s="26" t="s">
        <v>631</v>
      </c>
      <c r="E63" s="26">
        <v>120.26</v>
      </c>
      <c r="F63" s="26"/>
      <c r="G63" s="26"/>
      <c r="H63" s="26"/>
      <c r="I63" s="26"/>
      <c r="J63" s="26"/>
      <c r="K63" s="34"/>
    </row>
    <row r="64" ht="27" customHeight="1" spans="1:11">
      <c r="A64" s="26">
        <v>59</v>
      </c>
      <c r="B64" s="26" t="s">
        <v>693</v>
      </c>
      <c r="C64" s="26">
        <v>96</v>
      </c>
      <c r="D64" s="26" t="s">
        <v>631</v>
      </c>
      <c r="E64" s="26">
        <v>96</v>
      </c>
      <c r="F64" s="26"/>
      <c r="G64" s="26"/>
      <c r="H64" s="26"/>
      <c r="I64" s="26"/>
      <c r="J64" s="26"/>
      <c r="K64" s="34"/>
    </row>
    <row r="65" ht="27" customHeight="1" spans="1:11">
      <c r="A65" s="26">
        <v>60</v>
      </c>
      <c r="B65" s="26" t="s">
        <v>694</v>
      </c>
      <c r="C65" s="26">
        <v>111.73</v>
      </c>
      <c r="D65" s="26" t="s">
        <v>631</v>
      </c>
      <c r="E65" s="26">
        <v>111.73</v>
      </c>
      <c r="F65" s="26"/>
      <c r="G65" s="26"/>
      <c r="H65" s="26"/>
      <c r="I65" s="26"/>
      <c r="J65" s="26"/>
      <c r="K65" s="34"/>
    </row>
    <row r="66" ht="27" customHeight="1" spans="1:11">
      <c r="A66" s="26">
        <v>61</v>
      </c>
      <c r="B66" s="26" t="s">
        <v>695</v>
      </c>
      <c r="C66" s="26">
        <v>60.16</v>
      </c>
      <c r="D66" s="26" t="s">
        <v>631</v>
      </c>
      <c r="E66" s="26">
        <v>60.16</v>
      </c>
      <c r="F66" s="26"/>
      <c r="G66" s="26"/>
      <c r="H66" s="26"/>
      <c r="I66" s="26"/>
      <c r="J66" s="26"/>
      <c r="K66" s="34"/>
    </row>
    <row r="67" ht="27" customHeight="1" spans="1:11">
      <c r="A67" s="26">
        <v>62</v>
      </c>
      <c r="B67" s="28" t="s">
        <v>696</v>
      </c>
      <c r="C67" s="28">
        <v>80.09</v>
      </c>
      <c r="D67" s="26" t="s">
        <v>635</v>
      </c>
      <c r="E67" s="28">
        <v>80.09</v>
      </c>
      <c r="F67" s="26"/>
      <c r="G67" s="26"/>
      <c r="H67" s="26"/>
      <c r="I67" s="26"/>
      <c r="J67" s="26"/>
      <c r="K67" s="34"/>
    </row>
    <row r="68" ht="27" customHeight="1" spans="1:11">
      <c r="A68" s="26">
        <v>63</v>
      </c>
      <c r="B68" s="28" t="s">
        <v>697</v>
      </c>
      <c r="C68" s="28">
        <v>259.92</v>
      </c>
      <c r="D68" s="26" t="s">
        <v>635</v>
      </c>
      <c r="E68" s="28">
        <v>259.92</v>
      </c>
      <c r="F68" s="26"/>
      <c r="G68" s="26"/>
      <c r="H68" s="26"/>
      <c r="I68" s="26"/>
      <c r="J68" s="26"/>
      <c r="K68" s="34"/>
    </row>
    <row r="69" ht="27" customHeight="1" spans="1:11">
      <c r="A69" s="26">
        <v>64</v>
      </c>
      <c r="B69" s="28" t="s">
        <v>303</v>
      </c>
      <c r="C69" s="28">
        <v>98.88</v>
      </c>
      <c r="D69" s="26" t="s">
        <v>635</v>
      </c>
      <c r="E69" s="28">
        <v>98.88</v>
      </c>
      <c r="F69" s="26"/>
      <c r="G69" s="26"/>
      <c r="H69" s="26"/>
      <c r="I69" s="26"/>
      <c r="J69" s="26"/>
      <c r="K69" s="34"/>
    </row>
    <row r="70" ht="27" customHeight="1" spans="1:11">
      <c r="A70" s="26">
        <v>65</v>
      </c>
      <c r="B70" s="26" t="s">
        <v>698</v>
      </c>
      <c r="C70" s="26">
        <v>542.3</v>
      </c>
      <c r="D70" s="26" t="s">
        <v>699</v>
      </c>
      <c r="E70" s="26">
        <v>542.3</v>
      </c>
      <c r="F70" s="26"/>
      <c r="G70" s="26"/>
      <c r="H70" s="26"/>
      <c r="I70" s="26"/>
      <c r="J70" s="26"/>
      <c r="K70" s="34"/>
    </row>
    <row r="71" ht="27" customHeight="1" spans="1:11">
      <c r="A71" s="26">
        <v>66</v>
      </c>
      <c r="B71" s="26" t="s">
        <v>700</v>
      </c>
      <c r="C71" s="26">
        <v>315.7</v>
      </c>
      <c r="D71" s="26" t="s">
        <v>699</v>
      </c>
      <c r="E71" s="26">
        <v>315.7</v>
      </c>
      <c r="F71" s="26"/>
      <c r="G71" s="26"/>
      <c r="H71" s="26"/>
      <c r="I71" s="26"/>
      <c r="J71" s="26"/>
      <c r="K71" s="34"/>
    </row>
    <row r="72" ht="27" customHeight="1" spans="1:11">
      <c r="A72" s="26">
        <v>67</v>
      </c>
      <c r="B72" s="26" t="s">
        <v>701</v>
      </c>
      <c r="C72" s="26">
        <v>165.73</v>
      </c>
      <c r="D72" s="26" t="s">
        <v>699</v>
      </c>
      <c r="E72" s="26">
        <v>165.73</v>
      </c>
      <c r="F72" s="26"/>
      <c r="G72" s="26"/>
      <c r="H72" s="26"/>
      <c r="I72" s="26"/>
      <c r="J72" s="26"/>
      <c r="K72" s="34"/>
    </row>
    <row r="73" ht="27" customHeight="1" spans="1:11">
      <c r="A73" s="26">
        <v>68</v>
      </c>
      <c r="B73" s="26" t="s">
        <v>702</v>
      </c>
      <c r="C73" s="26">
        <v>60.2</v>
      </c>
      <c r="D73" s="26" t="s">
        <v>651</v>
      </c>
      <c r="E73" s="26">
        <v>60.2</v>
      </c>
      <c r="F73" s="26"/>
      <c r="G73" s="26"/>
      <c r="H73" s="26"/>
      <c r="I73" s="26"/>
      <c r="J73" s="26"/>
      <c r="K73" s="34"/>
    </row>
    <row r="74" ht="27" customHeight="1" spans="1:11">
      <c r="A74" s="26">
        <v>69</v>
      </c>
      <c r="B74" s="26" t="s">
        <v>703</v>
      </c>
      <c r="C74" s="26">
        <v>110</v>
      </c>
      <c r="D74" s="26" t="s">
        <v>651</v>
      </c>
      <c r="E74" s="26">
        <v>110</v>
      </c>
      <c r="F74" s="26"/>
      <c r="G74" s="26"/>
      <c r="H74" s="26"/>
      <c r="I74" s="26"/>
      <c r="J74" s="26"/>
      <c r="K74" s="34"/>
    </row>
    <row r="75" ht="27" customHeight="1" spans="1:11">
      <c r="A75" s="26">
        <v>70</v>
      </c>
      <c r="B75" s="26" t="s">
        <v>704</v>
      </c>
      <c r="C75" s="26">
        <v>85</v>
      </c>
      <c r="D75" s="26" t="s">
        <v>651</v>
      </c>
      <c r="E75" s="26">
        <v>85</v>
      </c>
      <c r="F75" s="26"/>
      <c r="G75" s="26"/>
      <c r="H75" s="26"/>
      <c r="I75" s="26"/>
      <c r="J75" s="26"/>
      <c r="K75" s="34"/>
    </row>
    <row r="76" ht="27" customHeight="1" spans="1:11">
      <c r="A76" s="26">
        <v>71</v>
      </c>
      <c r="B76" s="26" t="s">
        <v>705</v>
      </c>
      <c r="C76" s="26">
        <v>650</v>
      </c>
      <c r="D76" s="26" t="s">
        <v>651</v>
      </c>
      <c r="E76" s="26">
        <v>650</v>
      </c>
      <c r="F76" s="26"/>
      <c r="G76" s="26"/>
      <c r="H76" s="26"/>
      <c r="I76" s="26"/>
      <c r="J76" s="26"/>
      <c r="K76" s="34"/>
    </row>
    <row r="77" ht="27" customHeight="1" spans="1:11">
      <c r="A77" s="26">
        <v>72</v>
      </c>
      <c r="B77" s="26" t="s">
        <v>706</v>
      </c>
      <c r="C77" s="26">
        <v>100</v>
      </c>
      <c r="D77" s="26" t="s">
        <v>651</v>
      </c>
      <c r="E77" s="26">
        <v>100</v>
      </c>
      <c r="F77" s="26"/>
      <c r="G77" s="26"/>
      <c r="H77" s="26"/>
      <c r="I77" s="26"/>
      <c r="J77" s="26"/>
      <c r="K77" s="34"/>
    </row>
    <row r="78" ht="27" customHeight="1" spans="1:11">
      <c r="A78" s="26">
        <v>73</v>
      </c>
      <c r="B78" s="26" t="s">
        <v>707</v>
      </c>
      <c r="C78" s="26">
        <v>100</v>
      </c>
      <c r="D78" s="26" t="s">
        <v>651</v>
      </c>
      <c r="E78" s="26">
        <v>100</v>
      </c>
      <c r="F78" s="26"/>
      <c r="G78" s="26"/>
      <c r="H78" s="26"/>
      <c r="I78" s="26"/>
      <c r="J78" s="26"/>
      <c r="K78" s="34"/>
    </row>
    <row r="79" ht="27" customHeight="1" spans="1:11">
      <c r="A79" s="26">
        <v>74</v>
      </c>
      <c r="B79" s="26" t="s">
        <v>708</v>
      </c>
      <c r="C79" s="26">
        <v>125</v>
      </c>
      <c r="D79" s="26" t="s">
        <v>651</v>
      </c>
      <c r="E79" s="26">
        <v>125</v>
      </c>
      <c r="F79" s="26"/>
      <c r="G79" s="26"/>
      <c r="H79" s="26"/>
      <c r="I79" s="26"/>
      <c r="J79" s="26"/>
      <c r="K79" s="34"/>
    </row>
    <row r="80" ht="27" customHeight="1" spans="1:11">
      <c r="A80" s="26">
        <v>75</v>
      </c>
      <c r="B80" s="26" t="s">
        <v>709</v>
      </c>
      <c r="C80" s="26">
        <v>220</v>
      </c>
      <c r="D80" s="26" t="s">
        <v>651</v>
      </c>
      <c r="E80" s="26">
        <v>220</v>
      </c>
      <c r="F80" s="26"/>
      <c r="G80" s="26"/>
      <c r="H80" s="26"/>
      <c r="I80" s="26"/>
      <c r="J80" s="26"/>
      <c r="K80" s="34"/>
    </row>
    <row r="81" ht="27" customHeight="1" spans="1:11">
      <c r="A81" s="26">
        <v>76</v>
      </c>
      <c r="B81" s="26" t="s">
        <v>710</v>
      </c>
      <c r="C81" s="26">
        <v>210</v>
      </c>
      <c r="D81" s="26" t="s">
        <v>651</v>
      </c>
      <c r="E81" s="26">
        <v>210</v>
      </c>
      <c r="F81" s="26"/>
      <c r="G81" s="26"/>
      <c r="H81" s="26"/>
      <c r="I81" s="26"/>
      <c r="J81" s="26"/>
      <c r="K81" s="34"/>
    </row>
    <row r="82" ht="27" customHeight="1" spans="1:11">
      <c r="A82" s="26">
        <v>77</v>
      </c>
      <c r="B82" s="26" t="s">
        <v>711</v>
      </c>
      <c r="C82" s="26">
        <v>331</v>
      </c>
      <c r="D82" s="26" t="s">
        <v>651</v>
      </c>
      <c r="E82" s="26">
        <v>331</v>
      </c>
      <c r="F82" s="26"/>
      <c r="G82" s="26"/>
      <c r="H82" s="26"/>
      <c r="I82" s="26"/>
      <c r="J82" s="26"/>
      <c r="K82" s="34"/>
    </row>
    <row r="83" ht="27" customHeight="1" spans="1:11">
      <c r="A83" s="26">
        <v>78</v>
      </c>
      <c r="B83" s="26" t="s">
        <v>712</v>
      </c>
      <c r="C83" s="26">
        <v>85</v>
      </c>
      <c r="D83" s="26" t="s">
        <v>651</v>
      </c>
      <c r="E83" s="26">
        <v>85</v>
      </c>
      <c r="F83" s="26"/>
      <c r="G83" s="26"/>
      <c r="H83" s="26"/>
      <c r="I83" s="26"/>
      <c r="J83" s="26"/>
      <c r="K83" s="34"/>
    </row>
    <row r="84" ht="27" customHeight="1" spans="1:11">
      <c r="A84" s="26">
        <v>79</v>
      </c>
      <c r="B84" s="26" t="s">
        <v>713</v>
      </c>
      <c r="C84" s="26">
        <v>95</v>
      </c>
      <c r="D84" s="26" t="s">
        <v>674</v>
      </c>
      <c r="E84" s="26">
        <v>95</v>
      </c>
      <c r="F84" s="26"/>
      <c r="G84" s="26"/>
      <c r="H84" s="26"/>
      <c r="I84" s="26"/>
      <c r="J84" s="26"/>
      <c r="K84" s="34"/>
    </row>
    <row r="85" ht="27" customHeight="1" spans="1:11">
      <c r="A85" s="26">
        <v>80</v>
      </c>
      <c r="B85" s="26" t="s">
        <v>714</v>
      </c>
      <c r="C85" s="26">
        <v>166.85</v>
      </c>
      <c r="D85" s="26" t="s">
        <v>674</v>
      </c>
      <c r="E85" s="26">
        <v>166.85</v>
      </c>
      <c r="F85" s="26"/>
      <c r="G85" s="26"/>
      <c r="H85" s="26"/>
      <c r="I85" s="26"/>
      <c r="J85" s="26"/>
      <c r="K85" s="34"/>
    </row>
    <row r="86" ht="27" customHeight="1" spans="1:11">
      <c r="A86" s="26">
        <v>81</v>
      </c>
      <c r="B86" s="26" t="s">
        <v>715</v>
      </c>
      <c r="C86" s="26">
        <v>130</v>
      </c>
      <c r="D86" s="26" t="s">
        <v>674</v>
      </c>
      <c r="E86" s="26">
        <v>130</v>
      </c>
      <c r="F86" s="26"/>
      <c r="G86" s="26"/>
      <c r="H86" s="26"/>
      <c r="I86" s="26"/>
      <c r="J86" s="26"/>
      <c r="K86" s="34"/>
    </row>
    <row r="87" ht="27" customHeight="1" spans="1:11">
      <c r="A87" s="26">
        <v>82</v>
      </c>
      <c r="B87" s="26" t="s">
        <v>716</v>
      </c>
      <c r="C87" s="26">
        <v>170</v>
      </c>
      <c r="D87" s="26" t="s">
        <v>674</v>
      </c>
      <c r="E87" s="26">
        <v>170</v>
      </c>
      <c r="F87" s="26"/>
      <c r="G87" s="26"/>
      <c r="H87" s="26"/>
      <c r="I87" s="26"/>
      <c r="J87" s="26"/>
      <c r="K87" s="34"/>
    </row>
    <row r="88" ht="27" customHeight="1" spans="1:11">
      <c r="A88" s="26">
        <v>83</v>
      </c>
      <c r="B88" s="26" t="s">
        <v>717</v>
      </c>
      <c r="C88" s="26">
        <v>158.35</v>
      </c>
      <c r="D88" s="26" t="s">
        <v>674</v>
      </c>
      <c r="E88" s="26">
        <v>158.35</v>
      </c>
      <c r="F88" s="26"/>
      <c r="G88" s="26"/>
      <c r="H88" s="26"/>
      <c r="I88" s="26"/>
      <c r="J88" s="26"/>
      <c r="K88" s="34"/>
    </row>
    <row r="89" ht="29" customHeight="1" spans="1:11">
      <c r="A89" s="37" t="s">
        <v>5</v>
      </c>
      <c r="B89" s="38"/>
      <c r="C89" s="26">
        <f t="shared" ref="C89:G89" si="0">SUM(C6:C88)</f>
        <v>24360.57</v>
      </c>
      <c r="D89" s="26"/>
      <c r="E89" s="26">
        <f t="shared" si="0"/>
        <v>21072.98</v>
      </c>
      <c r="F89" s="26"/>
      <c r="G89" s="26">
        <f t="shared" si="0"/>
        <v>2852.59</v>
      </c>
      <c r="H89" s="26"/>
      <c r="I89" s="26">
        <f>SUM(I6:I88)</f>
        <v>435</v>
      </c>
      <c r="J89" s="26"/>
      <c r="K89" s="34">
        <f>SUM(K6:K88)</f>
        <v>0</v>
      </c>
    </row>
  </sheetData>
  <mergeCells count="7">
    <mergeCell ref="A1:J1"/>
    <mergeCell ref="A2:K2"/>
    <mergeCell ref="A3:K3"/>
    <mergeCell ref="C4:K4"/>
    <mergeCell ref="A89:B89"/>
    <mergeCell ref="A4:A5"/>
    <mergeCell ref="B4:B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40" workbookViewId="0">
      <selection activeCell="F15" sqref="F15"/>
    </sheetView>
  </sheetViews>
  <sheetFormatPr defaultColWidth="9" defaultRowHeight="13.5"/>
  <cols>
    <col min="1" max="1" width="5.45833333333333" customWidth="1"/>
    <col min="2" max="2" width="16.4583333333333" customWidth="1"/>
    <col min="3" max="3" width="8.63333333333333" customWidth="1"/>
    <col min="4" max="4" width="13.625" customWidth="1"/>
    <col min="5" max="5" width="8.63333333333333" customWidth="1"/>
    <col min="6" max="6" width="13.625" customWidth="1"/>
    <col min="7" max="7" width="8.63333333333333" customWidth="1"/>
    <col min="8" max="8" width="13.625" customWidth="1"/>
    <col min="9" max="9" width="8.63333333333333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718</v>
      </c>
      <c r="B2" s="2"/>
      <c r="C2" s="2"/>
      <c r="D2" s="2"/>
      <c r="E2" s="2"/>
      <c r="F2" s="2"/>
      <c r="G2" s="2"/>
      <c r="H2" s="2"/>
      <c r="I2" s="2"/>
    </row>
    <row r="3" ht="27" customHeight="1" spans="1:9">
      <c r="A3" s="3" t="s">
        <v>719</v>
      </c>
      <c r="B3" s="3"/>
      <c r="C3" s="3"/>
      <c r="D3" s="3"/>
      <c r="E3" s="3"/>
      <c r="F3" s="3"/>
      <c r="G3" s="3"/>
      <c r="H3" s="3"/>
      <c r="I3" s="3"/>
    </row>
    <row r="4" ht="27" customHeight="1" spans="1:9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/>
      <c r="I4" s="5"/>
    </row>
    <row r="5" ht="27" customHeight="1" spans="1:9">
      <c r="A5" s="5"/>
      <c r="B5" s="5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9</v>
      </c>
      <c r="I5" s="5" t="s">
        <v>7</v>
      </c>
    </row>
    <row r="6" ht="27" customHeight="1" spans="1:9">
      <c r="A6" s="5">
        <v>1</v>
      </c>
      <c r="B6" s="5" t="s">
        <v>720</v>
      </c>
      <c r="C6" s="5">
        <f t="shared" ref="C6:C50" si="0">E6+G6+I6</f>
        <v>132.6</v>
      </c>
      <c r="D6" s="5" t="s">
        <v>721</v>
      </c>
      <c r="E6" s="5">
        <v>132.6</v>
      </c>
      <c r="F6" s="5"/>
      <c r="G6" s="5"/>
      <c r="H6" s="5"/>
      <c r="I6" s="5"/>
    </row>
    <row r="7" ht="27" customHeight="1" spans="1:9">
      <c r="A7" s="5">
        <v>2</v>
      </c>
      <c r="B7" s="5" t="s">
        <v>722</v>
      </c>
      <c r="C7" s="5">
        <f t="shared" si="0"/>
        <v>84</v>
      </c>
      <c r="D7" s="5" t="s">
        <v>721</v>
      </c>
      <c r="E7" s="5">
        <v>84</v>
      </c>
      <c r="F7" s="5"/>
      <c r="G7" s="5"/>
      <c r="H7" s="5"/>
      <c r="I7" s="5"/>
    </row>
    <row r="8" ht="27" customHeight="1" spans="1:9">
      <c r="A8" s="5">
        <v>3</v>
      </c>
      <c r="B8" s="5" t="s">
        <v>723</v>
      </c>
      <c r="C8" s="5">
        <f t="shared" si="0"/>
        <v>70</v>
      </c>
      <c r="D8" s="5" t="s">
        <v>721</v>
      </c>
      <c r="E8" s="5">
        <v>70</v>
      </c>
      <c r="F8" s="5"/>
      <c r="G8" s="5"/>
      <c r="H8" s="5"/>
      <c r="I8" s="5"/>
    </row>
    <row r="9" ht="29" customHeight="1" spans="1:9">
      <c r="A9" s="5">
        <v>4</v>
      </c>
      <c r="B9" s="5" t="s">
        <v>260</v>
      </c>
      <c r="C9" s="5">
        <f t="shared" si="0"/>
        <v>872.12</v>
      </c>
      <c r="D9" s="5" t="s">
        <v>724</v>
      </c>
      <c r="E9" s="5">
        <v>132.8</v>
      </c>
      <c r="F9" s="5" t="s">
        <v>725</v>
      </c>
      <c r="G9" s="21">
        <v>739.32</v>
      </c>
      <c r="H9" s="5"/>
      <c r="I9" s="5"/>
    </row>
    <row r="10" ht="27" customHeight="1" spans="1:9">
      <c r="A10" s="5">
        <v>5</v>
      </c>
      <c r="B10" s="5" t="s">
        <v>726</v>
      </c>
      <c r="C10" s="5">
        <f t="shared" si="0"/>
        <v>270.17</v>
      </c>
      <c r="D10" s="5" t="s">
        <v>724</v>
      </c>
      <c r="E10" s="5">
        <v>140.17</v>
      </c>
      <c r="F10" s="5" t="s">
        <v>727</v>
      </c>
      <c r="G10" s="5">
        <v>130</v>
      </c>
      <c r="H10" s="5"/>
      <c r="I10" s="5"/>
    </row>
    <row r="11" ht="27" customHeight="1" spans="1:9">
      <c r="A11" s="5">
        <v>6</v>
      </c>
      <c r="B11" s="5" t="s">
        <v>728</v>
      </c>
      <c r="C11" s="5">
        <f t="shared" si="0"/>
        <v>488.21</v>
      </c>
      <c r="D11" s="5" t="s">
        <v>724</v>
      </c>
      <c r="E11" s="5">
        <v>488.21</v>
      </c>
      <c r="F11" s="5"/>
      <c r="G11" s="5"/>
      <c r="H11" s="5"/>
      <c r="I11" s="5"/>
    </row>
    <row r="12" ht="27" customHeight="1" spans="1:9">
      <c r="A12" s="5">
        <v>7</v>
      </c>
      <c r="B12" s="5" t="s">
        <v>729</v>
      </c>
      <c r="C12" s="5">
        <f t="shared" si="0"/>
        <v>91.46</v>
      </c>
      <c r="D12" s="5" t="s">
        <v>724</v>
      </c>
      <c r="E12" s="5">
        <v>91.46</v>
      </c>
      <c r="F12" s="5"/>
      <c r="G12" s="5"/>
      <c r="H12" s="5"/>
      <c r="I12" s="5"/>
    </row>
    <row r="13" ht="27" customHeight="1" spans="1:9">
      <c r="A13" s="5">
        <v>8</v>
      </c>
      <c r="B13" s="5" t="s">
        <v>730</v>
      </c>
      <c r="C13" s="5">
        <f t="shared" si="0"/>
        <v>95</v>
      </c>
      <c r="D13" s="5" t="s">
        <v>724</v>
      </c>
      <c r="E13" s="5">
        <v>95</v>
      </c>
      <c r="F13" s="5"/>
      <c r="G13" s="5"/>
      <c r="H13" s="5"/>
      <c r="I13" s="5"/>
    </row>
    <row r="14" ht="27" customHeight="1" spans="1:9">
      <c r="A14" s="5">
        <v>9</v>
      </c>
      <c r="B14" s="5" t="s">
        <v>731</v>
      </c>
      <c r="C14" s="5">
        <f t="shared" si="0"/>
        <v>230.59</v>
      </c>
      <c r="D14" s="5" t="s">
        <v>574</v>
      </c>
      <c r="E14" s="5">
        <v>60.07</v>
      </c>
      <c r="F14" s="5" t="s">
        <v>732</v>
      </c>
      <c r="G14" s="5">
        <v>170.52</v>
      </c>
      <c r="H14" s="5"/>
      <c r="I14" s="5"/>
    </row>
    <row r="15" ht="27" customHeight="1" spans="1:9">
      <c r="A15" s="5">
        <v>10</v>
      </c>
      <c r="B15" s="5" t="s">
        <v>733</v>
      </c>
      <c r="C15" s="5">
        <f t="shared" si="0"/>
        <v>57.25</v>
      </c>
      <c r="D15" s="5" t="s">
        <v>734</v>
      </c>
      <c r="E15" s="5">
        <v>57.25</v>
      </c>
      <c r="F15" s="5"/>
      <c r="G15" s="5"/>
      <c r="H15" s="5"/>
      <c r="I15" s="5"/>
    </row>
    <row r="16" ht="27" customHeight="1" spans="1:9">
      <c r="A16" s="5">
        <v>11</v>
      </c>
      <c r="B16" s="5" t="s">
        <v>735</v>
      </c>
      <c r="C16" s="5">
        <f t="shared" si="0"/>
        <v>262.26</v>
      </c>
      <c r="D16" s="5" t="s">
        <v>727</v>
      </c>
      <c r="E16" s="5">
        <v>262.26</v>
      </c>
      <c r="F16" s="5"/>
      <c r="G16" s="5"/>
      <c r="H16" s="5"/>
      <c r="I16" s="5"/>
    </row>
    <row r="17" ht="27" customHeight="1" spans="1:9">
      <c r="A17" s="5">
        <v>12</v>
      </c>
      <c r="B17" s="5" t="s">
        <v>736</v>
      </c>
      <c r="C17" s="5">
        <f t="shared" si="0"/>
        <v>152.89</v>
      </c>
      <c r="D17" s="5" t="s">
        <v>727</v>
      </c>
      <c r="E17" s="5">
        <v>152.89</v>
      </c>
      <c r="F17" s="5"/>
      <c r="G17" s="5"/>
      <c r="H17" s="5"/>
      <c r="I17" s="5"/>
    </row>
    <row r="18" ht="27" customHeight="1" spans="1:9">
      <c r="A18" s="5">
        <v>13</v>
      </c>
      <c r="B18" s="5" t="s">
        <v>737</v>
      </c>
      <c r="C18" s="5">
        <f t="shared" si="0"/>
        <v>340</v>
      </c>
      <c r="D18" s="5" t="s">
        <v>727</v>
      </c>
      <c r="E18" s="5">
        <v>340</v>
      </c>
      <c r="F18" s="5"/>
      <c r="G18" s="5"/>
      <c r="H18" s="5"/>
      <c r="I18" s="5"/>
    </row>
    <row r="19" ht="27" customHeight="1" spans="1:9">
      <c r="A19" s="5">
        <v>14</v>
      </c>
      <c r="B19" s="5" t="s">
        <v>738</v>
      </c>
      <c r="C19" s="5">
        <f t="shared" si="0"/>
        <v>214.49</v>
      </c>
      <c r="D19" s="5" t="s">
        <v>727</v>
      </c>
      <c r="E19" s="5">
        <v>214.49</v>
      </c>
      <c r="F19" s="5"/>
      <c r="G19" s="5"/>
      <c r="H19" s="5"/>
      <c r="I19" s="5"/>
    </row>
    <row r="20" ht="27" customHeight="1" spans="1:9">
      <c r="A20" s="5">
        <v>15</v>
      </c>
      <c r="B20" s="5" t="s">
        <v>739</v>
      </c>
      <c r="C20" s="5">
        <f t="shared" si="0"/>
        <v>85.88</v>
      </c>
      <c r="D20" s="5" t="s">
        <v>740</v>
      </c>
      <c r="E20" s="5">
        <v>85.88</v>
      </c>
      <c r="F20" s="5"/>
      <c r="G20" s="5"/>
      <c r="H20" s="5"/>
      <c r="I20" s="5"/>
    </row>
    <row r="21" ht="27" customHeight="1" spans="1:9">
      <c r="A21" s="5">
        <v>16</v>
      </c>
      <c r="B21" s="5" t="s">
        <v>741</v>
      </c>
      <c r="C21" s="5">
        <f t="shared" si="0"/>
        <v>188.5</v>
      </c>
      <c r="D21" s="5" t="s">
        <v>740</v>
      </c>
      <c r="E21" s="5">
        <v>188.5</v>
      </c>
      <c r="F21" s="5"/>
      <c r="G21" s="5"/>
      <c r="H21" s="5"/>
      <c r="I21" s="5"/>
    </row>
    <row r="22" ht="27" customHeight="1" spans="1:9">
      <c r="A22" s="5">
        <v>17</v>
      </c>
      <c r="B22" s="5" t="s">
        <v>742</v>
      </c>
      <c r="C22" s="5">
        <f t="shared" si="0"/>
        <v>73.68</v>
      </c>
      <c r="D22" s="5" t="s">
        <v>740</v>
      </c>
      <c r="E22" s="5">
        <v>73.68</v>
      </c>
      <c r="F22" s="5"/>
      <c r="G22" s="5"/>
      <c r="H22" s="5"/>
      <c r="I22" s="5"/>
    </row>
    <row r="23" ht="29" customHeight="1" spans="1:9">
      <c r="A23" s="5">
        <v>18</v>
      </c>
      <c r="B23" s="5" t="s">
        <v>374</v>
      </c>
      <c r="C23" s="5">
        <f t="shared" si="0"/>
        <v>1494.94</v>
      </c>
      <c r="D23" s="5" t="s">
        <v>740</v>
      </c>
      <c r="E23" s="5">
        <v>215.8</v>
      </c>
      <c r="F23" s="5" t="s">
        <v>743</v>
      </c>
      <c r="G23" s="5">
        <v>1087.14</v>
      </c>
      <c r="H23" s="5" t="s">
        <v>725</v>
      </c>
      <c r="I23" s="5">
        <v>192</v>
      </c>
    </row>
    <row r="24" ht="27" customHeight="1" spans="1:9">
      <c r="A24" s="5">
        <v>19</v>
      </c>
      <c r="B24" s="5" t="s">
        <v>744</v>
      </c>
      <c r="C24" s="5">
        <f t="shared" si="0"/>
        <v>96.76</v>
      </c>
      <c r="D24" s="5" t="s">
        <v>740</v>
      </c>
      <c r="E24" s="5">
        <v>96.76</v>
      </c>
      <c r="F24" s="5"/>
      <c r="G24" s="5"/>
      <c r="H24" s="5"/>
      <c r="I24" s="5"/>
    </row>
    <row r="25" ht="27" customHeight="1" spans="1:9">
      <c r="A25" s="5">
        <v>20</v>
      </c>
      <c r="B25" s="5" t="s">
        <v>745</v>
      </c>
      <c r="C25" s="5">
        <f t="shared" si="0"/>
        <v>147.03</v>
      </c>
      <c r="D25" s="5" t="s">
        <v>740</v>
      </c>
      <c r="E25" s="5">
        <v>147.03</v>
      </c>
      <c r="F25" s="5"/>
      <c r="G25" s="5"/>
      <c r="H25" s="5"/>
      <c r="I25" s="5"/>
    </row>
    <row r="26" ht="27" customHeight="1" spans="1:9">
      <c r="A26" s="5">
        <v>21</v>
      </c>
      <c r="B26" s="5" t="s">
        <v>746</v>
      </c>
      <c r="C26" s="5">
        <f t="shared" si="0"/>
        <v>95.17</v>
      </c>
      <c r="D26" s="5" t="s">
        <v>740</v>
      </c>
      <c r="E26" s="5">
        <v>95.17</v>
      </c>
      <c r="F26" s="5"/>
      <c r="G26" s="5"/>
      <c r="H26" s="5"/>
      <c r="I26" s="5"/>
    </row>
    <row r="27" ht="27" customHeight="1" spans="1:9">
      <c r="A27" s="5">
        <v>22</v>
      </c>
      <c r="B27" s="5" t="s">
        <v>747</v>
      </c>
      <c r="C27" s="5">
        <f t="shared" si="0"/>
        <v>462.47</v>
      </c>
      <c r="D27" s="5" t="s">
        <v>740</v>
      </c>
      <c r="E27" s="5">
        <v>29.64</v>
      </c>
      <c r="F27" s="5" t="s">
        <v>743</v>
      </c>
      <c r="G27" s="5">
        <v>432.83</v>
      </c>
      <c r="H27" s="5"/>
      <c r="I27" s="5"/>
    </row>
    <row r="28" ht="27" customHeight="1" spans="1:9">
      <c r="A28" s="5">
        <v>23</v>
      </c>
      <c r="B28" s="5" t="s">
        <v>748</v>
      </c>
      <c r="C28" s="5">
        <f t="shared" si="0"/>
        <v>55.75</v>
      </c>
      <c r="D28" s="5" t="s">
        <v>743</v>
      </c>
      <c r="E28" s="5">
        <v>55.75</v>
      </c>
      <c r="F28" s="5"/>
      <c r="G28" s="5"/>
      <c r="H28" s="5"/>
      <c r="I28" s="5"/>
    </row>
    <row r="29" ht="27" customHeight="1" spans="1:9">
      <c r="A29" s="5">
        <v>24</v>
      </c>
      <c r="B29" s="5" t="s">
        <v>362</v>
      </c>
      <c r="C29" s="5">
        <f t="shared" si="0"/>
        <v>442.54</v>
      </c>
      <c r="D29" s="5" t="s">
        <v>743</v>
      </c>
      <c r="E29" s="5">
        <v>331.09</v>
      </c>
      <c r="F29" s="5" t="s">
        <v>749</v>
      </c>
      <c r="G29" s="21">
        <v>111.45</v>
      </c>
      <c r="H29" s="5"/>
      <c r="I29" s="5"/>
    </row>
    <row r="30" ht="27" customHeight="1" spans="1:9">
      <c r="A30" s="5">
        <v>25</v>
      </c>
      <c r="B30" s="5" t="s">
        <v>750</v>
      </c>
      <c r="C30" s="5">
        <f t="shared" si="0"/>
        <v>402.6</v>
      </c>
      <c r="D30" s="5" t="s">
        <v>743</v>
      </c>
      <c r="E30" s="5">
        <v>402.6</v>
      </c>
      <c r="F30" s="5"/>
      <c r="G30" s="5"/>
      <c r="H30" s="5"/>
      <c r="I30" s="5"/>
    </row>
    <row r="31" ht="27" customHeight="1" spans="1:9">
      <c r="A31" s="5">
        <v>26</v>
      </c>
      <c r="B31" s="5" t="s">
        <v>751</v>
      </c>
      <c r="C31" s="5">
        <f t="shared" si="0"/>
        <v>193.42</v>
      </c>
      <c r="D31" s="5" t="s">
        <v>743</v>
      </c>
      <c r="E31" s="5">
        <v>193.42</v>
      </c>
      <c r="F31" s="5"/>
      <c r="G31" s="5"/>
      <c r="H31" s="5"/>
      <c r="I31" s="5"/>
    </row>
    <row r="32" ht="27" customHeight="1" spans="1:9">
      <c r="A32" s="5">
        <v>27</v>
      </c>
      <c r="B32" s="5" t="s">
        <v>752</v>
      </c>
      <c r="C32" s="5">
        <f t="shared" si="0"/>
        <v>50.53</v>
      </c>
      <c r="D32" s="5" t="s">
        <v>753</v>
      </c>
      <c r="E32" s="5">
        <v>50.53</v>
      </c>
      <c r="F32" s="5"/>
      <c r="G32" s="5"/>
      <c r="H32" s="5"/>
      <c r="I32" s="5"/>
    </row>
    <row r="33" ht="27" customHeight="1" spans="1:9">
      <c r="A33" s="5">
        <v>28</v>
      </c>
      <c r="B33" s="5" t="s">
        <v>754</v>
      </c>
      <c r="C33" s="5">
        <f t="shared" si="0"/>
        <v>53.7</v>
      </c>
      <c r="D33" s="5" t="s">
        <v>753</v>
      </c>
      <c r="E33" s="5">
        <v>40.5</v>
      </c>
      <c r="F33" s="5" t="s">
        <v>755</v>
      </c>
      <c r="G33" s="5">
        <v>13.2</v>
      </c>
      <c r="H33" s="5"/>
      <c r="I33" s="5"/>
    </row>
    <row r="34" ht="27" customHeight="1" spans="1:9">
      <c r="A34" s="5">
        <v>29</v>
      </c>
      <c r="B34" s="5" t="s">
        <v>756</v>
      </c>
      <c r="C34" s="5">
        <f t="shared" si="0"/>
        <v>912.15</v>
      </c>
      <c r="D34" s="5" t="s">
        <v>753</v>
      </c>
      <c r="E34" s="5">
        <v>75.65</v>
      </c>
      <c r="F34" s="5" t="s">
        <v>749</v>
      </c>
      <c r="G34" s="5">
        <v>836.5</v>
      </c>
      <c r="H34" s="5"/>
      <c r="I34" s="5"/>
    </row>
    <row r="35" ht="27" customHeight="1" spans="1:9">
      <c r="A35" s="5">
        <v>30</v>
      </c>
      <c r="B35" s="5" t="s">
        <v>757</v>
      </c>
      <c r="C35" s="5">
        <f t="shared" si="0"/>
        <v>50.49</v>
      </c>
      <c r="D35" s="5" t="s">
        <v>749</v>
      </c>
      <c r="E35" s="5">
        <v>50.49</v>
      </c>
      <c r="F35" s="5"/>
      <c r="G35" s="5"/>
      <c r="H35" s="5"/>
      <c r="I35" s="5"/>
    </row>
    <row r="36" ht="27" customHeight="1" spans="1:9">
      <c r="A36" s="5">
        <v>31</v>
      </c>
      <c r="B36" s="5" t="s">
        <v>758</v>
      </c>
      <c r="C36" s="5">
        <f t="shared" si="0"/>
        <v>112.65</v>
      </c>
      <c r="D36" s="5" t="s">
        <v>759</v>
      </c>
      <c r="E36" s="5">
        <v>112.65</v>
      </c>
      <c r="F36" s="5"/>
      <c r="G36" s="5"/>
      <c r="H36" s="5"/>
      <c r="I36" s="5"/>
    </row>
    <row r="37" ht="27" customHeight="1" spans="1:9">
      <c r="A37" s="5">
        <v>32</v>
      </c>
      <c r="B37" s="5" t="s">
        <v>760</v>
      </c>
      <c r="C37" s="5">
        <f t="shared" si="0"/>
        <v>125</v>
      </c>
      <c r="D37" s="5" t="s">
        <v>759</v>
      </c>
      <c r="E37" s="5">
        <v>125</v>
      </c>
      <c r="F37" s="5"/>
      <c r="G37" s="5"/>
      <c r="H37" s="5"/>
      <c r="I37" s="5"/>
    </row>
    <row r="38" ht="27" customHeight="1" spans="1:9">
      <c r="A38" s="5">
        <v>33</v>
      </c>
      <c r="B38" s="5" t="s">
        <v>761</v>
      </c>
      <c r="C38" s="5">
        <f t="shared" si="0"/>
        <v>277</v>
      </c>
      <c r="D38" s="5" t="s">
        <v>759</v>
      </c>
      <c r="E38" s="5">
        <v>277</v>
      </c>
      <c r="F38" s="5"/>
      <c r="G38" s="5"/>
      <c r="H38" s="5"/>
      <c r="I38" s="5"/>
    </row>
    <row r="39" ht="27" customHeight="1" spans="1:9">
      <c r="A39" s="5">
        <v>34</v>
      </c>
      <c r="B39" s="5" t="s">
        <v>762</v>
      </c>
      <c r="C39" s="5">
        <f t="shared" si="0"/>
        <v>179.71</v>
      </c>
      <c r="D39" s="5" t="s">
        <v>759</v>
      </c>
      <c r="E39" s="5">
        <v>79.71</v>
      </c>
      <c r="F39" s="5" t="s">
        <v>763</v>
      </c>
      <c r="G39" s="5">
        <v>100</v>
      </c>
      <c r="H39" s="5"/>
      <c r="I39" s="5"/>
    </row>
    <row r="40" ht="27" customHeight="1" spans="1:9">
      <c r="A40" s="5">
        <v>35</v>
      </c>
      <c r="B40" s="5" t="s">
        <v>764</v>
      </c>
      <c r="C40" s="5">
        <f t="shared" si="0"/>
        <v>129</v>
      </c>
      <c r="D40" s="5" t="s">
        <v>759</v>
      </c>
      <c r="E40" s="5">
        <v>129</v>
      </c>
      <c r="F40" s="5"/>
      <c r="G40" s="5"/>
      <c r="H40" s="5"/>
      <c r="I40" s="5"/>
    </row>
    <row r="41" ht="27" customHeight="1" spans="1:9">
      <c r="A41" s="5">
        <v>36</v>
      </c>
      <c r="B41" s="5" t="s">
        <v>765</v>
      </c>
      <c r="C41" s="5">
        <f t="shared" si="0"/>
        <v>840.98</v>
      </c>
      <c r="D41" s="5" t="s">
        <v>766</v>
      </c>
      <c r="E41" s="5">
        <v>840.98</v>
      </c>
      <c r="F41" s="5"/>
      <c r="G41" s="5"/>
      <c r="H41" s="5"/>
      <c r="I41" s="5"/>
    </row>
    <row r="42" ht="27" customHeight="1" spans="1:9">
      <c r="A42" s="5">
        <v>37</v>
      </c>
      <c r="B42" s="5" t="s">
        <v>767</v>
      </c>
      <c r="C42" s="5">
        <f t="shared" si="0"/>
        <v>539.83</v>
      </c>
      <c r="D42" s="5" t="s">
        <v>732</v>
      </c>
      <c r="E42" s="5">
        <v>539.83</v>
      </c>
      <c r="F42" s="5"/>
      <c r="G42" s="5"/>
      <c r="H42" s="5"/>
      <c r="I42" s="5"/>
    </row>
    <row r="43" ht="27" customHeight="1" spans="1:9">
      <c r="A43" s="5">
        <v>38</v>
      </c>
      <c r="B43" s="5" t="s">
        <v>768</v>
      </c>
      <c r="C43" s="5">
        <f t="shared" si="0"/>
        <v>305.34</v>
      </c>
      <c r="D43" s="5" t="s">
        <v>732</v>
      </c>
      <c r="E43" s="5">
        <v>305.34</v>
      </c>
      <c r="F43" s="5"/>
      <c r="G43" s="5"/>
      <c r="H43" s="5"/>
      <c r="I43" s="5"/>
    </row>
    <row r="44" ht="27" customHeight="1" spans="1:9">
      <c r="A44" s="5">
        <v>39</v>
      </c>
      <c r="B44" s="5" t="s">
        <v>769</v>
      </c>
      <c r="C44" s="5">
        <f t="shared" si="0"/>
        <v>130.18</v>
      </c>
      <c r="D44" s="5" t="s">
        <v>732</v>
      </c>
      <c r="E44" s="5">
        <v>130.18</v>
      </c>
      <c r="F44" s="5"/>
      <c r="G44" s="5"/>
      <c r="H44" s="5"/>
      <c r="I44" s="5"/>
    </row>
    <row r="45" ht="27" customHeight="1" spans="1:9">
      <c r="A45" s="5">
        <v>40</v>
      </c>
      <c r="B45" s="5" t="s">
        <v>770</v>
      </c>
      <c r="C45" s="5">
        <f t="shared" si="0"/>
        <v>52.18</v>
      </c>
      <c r="D45" s="5" t="s">
        <v>732</v>
      </c>
      <c r="E45" s="5">
        <v>52.18</v>
      </c>
      <c r="F45" s="5"/>
      <c r="G45" s="5"/>
      <c r="H45" s="5"/>
      <c r="I45" s="5"/>
    </row>
    <row r="46" ht="29" customHeight="1" spans="1:9">
      <c r="A46" s="5">
        <v>41</v>
      </c>
      <c r="B46" s="5" t="s">
        <v>771</v>
      </c>
      <c r="C46" s="5">
        <f t="shared" si="0"/>
        <v>173.48</v>
      </c>
      <c r="D46" s="5" t="s">
        <v>772</v>
      </c>
      <c r="E46" s="5">
        <v>173.48</v>
      </c>
      <c r="F46" s="5"/>
      <c r="G46" s="5"/>
      <c r="H46" s="5"/>
      <c r="I46" s="5"/>
    </row>
    <row r="47" ht="29" customHeight="1" spans="1:9">
      <c r="A47" s="5">
        <v>42</v>
      </c>
      <c r="B47" s="5" t="s">
        <v>773</v>
      </c>
      <c r="C47" s="5">
        <f t="shared" si="0"/>
        <v>390</v>
      </c>
      <c r="D47" s="5" t="s">
        <v>725</v>
      </c>
      <c r="E47" s="5">
        <v>390</v>
      </c>
      <c r="F47" s="5"/>
      <c r="G47" s="5"/>
      <c r="H47" s="5"/>
      <c r="I47" s="5"/>
    </row>
    <row r="48" ht="29" customHeight="1" spans="1:9">
      <c r="A48" s="5">
        <v>43</v>
      </c>
      <c r="B48" s="5" t="s">
        <v>774</v>
      </c>
      <c r="C48" s="5">
        <f t="shared" si="0"/>
        <v>1585</v>
      </c>
      <c r="D48" s="5" t="s">
        <v>725</v>
      </c>
      <c r="E48" s="5">
        <v>1585</v>
      </c>
      <c r="F48" s="5"/>
      <c r="G48" s="5"/>
      <c r="H48" s="5"/>
      <c r="I48" s="5"/>
    </row>
    <row r="49" ht="29" customHeight="1" spans="1:9">
      <c r="A49" s="5">
        <v>44</v>
      </c>
      <c r="B49" s="5" t="s">
        <v>775</v>
      </c>
      <c r="C49" s="5">
        <f t="shared" si="0"/>
        <v>260.6</v>
      </c>
      <c r="D49" s="5" t="s">
        <v>725</v>
      </c>
      <c r="E49" s="5">
        <v>260.6</v>
      </c>
      <c r="F49" s="5"/>
      <c r="G49" s="5"/>
      <c r="H49" s="5"/>
      <c r="I49" s="5"/>
    </row>
    <row r="50" ht="29" customHeight="1" spans="1:9">
      <c r="A50" s="5">
        <v>45</v>
      </c>
      <c r="B50" s="5" t="s">
        <v>776</v>
      </c>
      <c r="C50" s="5">
        <f t="shared" si="0"/>
        <v>205</v>
      </c>
      <c r="D50" s="5" t="s">
        <v>725</v>
      </c>
      <c r="E50" s="5">
        <v>205</v>
      </c>
      <c r="F50" s="5"/>
      <c r="G50" s="5"/>
      <c r="H50" s="5"/>
      <c r="I50" s="5"/>
    </row>
    <row r="51" ht="27" customHeight="1" spans="1:9">
      <c r="A51" s="5" t="s">
        <v>5</v>
      </c>
      <c r="B51" s="5"/>
      <c r="C51" s="5">
        <f>SUM(C6:C50)</f>
        <v>13472.6</v>
      </c>
      <c r="D51" s="5"/>
      <c r="E51" s="5">
        <f>SUM(E6:E50)</f>
        <v>9659.64</v>
      </c>
      <c r="F51" s="5"/>
      <c r="G51" s="5">
        <f>SUM(G9:G50)</f>
        <v>3620.96</v>
      </c>
      <c r="H51" s="5"/>
      <c r="I51" s="5">
        <v>192</v>
      </c>
    </row>
  </sheetData>
  <mergeCells count="7">
    <mergeCell ref="A1:I1"/>
    <mergeCell ref="A2:I2"/>
    <mergeCell ref="A3:I3"/>
    <mergeCell ref="C4:I4"/>
    <mergeCell ref="A51:B51"/>
    <mergeCell ref="A4:A5"/>
    <mergeCell ref="B4:B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4" workbookViewId="0">
      <selection activeCell="A21" sqref="$A21:$XFD21"/>
    </sheetView>
  </sheetViews>
  <sheetFormatPr defaultColWidth="9" defaultRowHeight="13.5"/>
  <cols>
    <col min="1" max="1" width="5.45" customWidth="1"/>
    <col min="2" max="2" width="16.45" customWidth="1"/>
    <col min="3" max="3" width="8.64166666666667" customWidth="1"/>
    <col min="4" max="4" width="10" customWidth="1"/>
    <col min="5" max="5" width="8.64166666666667" customWidth="1"/>
    <col min="6" max="6" width="10" customWidth="1"/>
    <col min="7" max="7" width="8.64166666666667" customWidth="1"/>
    <col min="8" max="8" width="10.5583333333333" customWidth="1"/>
    <col min="9" max="11" width="8.64166666666667" customWidth="1"/>
  </cols>
  <sheetData>
    <row r="1" customFormat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1">
      <c r="A2" s="2" t="s">
        <v>777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12" t="s">
        <v>778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ht="27" customHeight="1" spans="1:11">
      <c r="A4" s="4" t="s">
        <v>2</v>
      </c>
      <c r="B4" s="4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</row>
    <row r="5" ht="27" customHeight="1" spans="1:11">
      <c r="A5" s="6"/>
      <c r="B5" s="6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302</v>
      </c>
      <c r="I5" s="5" t="s">
        <v>302</v>
      </c>
      <c r="J5" s="5" t="s">
        <v>302</v>
      </c>
      <c r="K5" s="5" t="s">
        <v>302</v>
      </c>
    </row>
    <row r="6" ht="23" customHeight="1" spans="1:11">
      <c r="A6" s="6">
        <v>1</v>
      </c>
      <c r="B6" s="13" t="s">
        <v>443</v>
      </c>
      <c r="C6" s="14">
        <v>53.65</v>
      </c>
      <c r="D6" s="15" t="s">
        <v>779</v>
      </c>
      <c r="E6" s="14">
        <v>53.65</v>
      </c>
      <c r="F6" s="14"/>
      <c r="G6" s="14"/>
      <c r="H6" s="14"/>
      <c r="I6" s="19"/>
      <c r="J6" s="5"/>
      <c r="K6" s="20"/>
    </row>
    <row r="7" ht="23" customHeight="1" spans="1:11">
      <c r="A7" s="6">
        <v>2</v>
      </c>
      <c r="B7" s="5" t="s">
        <v>511</v>
      </c>
      <c r="C7" s="5">
        <v>124</v>
      </c>
      <c r="D7" s="16" t="s">
        <v>780</v>
      </c>
      <c r="E7" s="5">
        <v>124</v>
      </c>
      <c r="F7" s="14"/>
      <c r="G7" s="14"/>
      <c r="H7" s="14"/>
      <c r="I7" s="19"/>
      <c r="J7" s="5"/>
      <c r="K7" s="20"/>
    </row>
    <row r="8" ht="23" customHeight="1" spans="1:11">
      <c r="A8" s="6">
        <v>3</v>
      </c>
      <c r="B8" s="5" t="s">
        <v>303</v>
      </c>
      <c r="C8" s="5">
        <v>254</v>
      </c>
      <c r="D8" s="16" t="s">
        <v>780</v>
      </c>
      <c r="E8" s="5">
        <v>254</v>
      </c>
      <c r="F8" s="14"/>
      <c r="G8" s="14"/>
      <c r="H8" s="14"/>
      <c r="I8" s="19"/>
      <c r="J8" s="5"/>
      <c r="K8" s="20"/>
    </row>
    <row r="9" ht="23" customHeight="1" spans="1:11">
      <c r="A9" s="6">
        <v>4</v>
      </c>
      <c r="B9" s="5" t="s">
        <v>781</v>
      </c>
      <c r="C9" s="5">
        <v>423</v>
      </c>
      <c r="D9" s="16" t="s">
        <v>780</v>
      </c>
      <c r="E9" s="5">
        <v>423</v>
      </c>
      <c r="F9" s="14"/>
      <c r="G9" s="14"/>
      <c r="H9" s="14"/>
      <c r="I9" s="19"/>
      <c r="J9" s="5"/>
      <c r="K9" s="20"/>
    </row>
    <row r="10" ht="23" customHeight="1" spans="1:11">
      <c r="A10" s="6">
        <v>5</v>
      </c>
      <c r="B10" s="5" t="s">
        <v>526</v>
      </c>
      <c r="C10" s="5">
        <v>180</v>
      </c>
      <c r="D10" s="16" t="s">
        <v>780</v>
      </c>
      <c r="E10" s="5">
        <v>180</v>
      </c>
      <c r="F10" s="14"/>
      <c r="G10" s="14"/>
      <c r="H10" s="14"/>
      <c r="I10" s="19"/>
      <c r="J10" s="5"/>
      <c r="K10" s="20"/>
    </row>
    <row r="11" ht="23" customHeight="1" spans="1:11">
      <c r="A11" s="6">
        <v>6</v>
      </c>
      <c r="B11" s="5" t="s">
        <v>782</v>
      </c>
      <c r="C11" s="5">
        <v>181</v>
      </c>
      <c r="D11" s="16" t="s">
        <v>780</v>
      </c>
      <c r="E11" s="5">
        <v>181</v>
      </c>
      <c r="F11" s="14"/>
      <c r="G11" s="14"/>
      <c r="H11" s="14"/>
      <c r="I11" s="19"/>
      <c r="J11" s="5"/>
      <c r="K11" s="20"/>
    </row>
    <row r="12" ht="23" customHeight="1" spans="1:11">
      <c r="A12" s="6">
        <v>7</v>
      </c>
      <c r="B12" s="5" t="s">
        <v>783</v>
      </c>
      <c r="C12" s="5">
        <v>491</v>
      </c>
      <c r="D12" s="16" t="s">
        <v>780</v>
      </c>
      <c r="E12" s="5">
        <v>491</v>
      </c>
      <c r="F12" s="14"/>
      <c r="G12" s="14"/>
      <c r="H12" s="14"/>
      <c r="I12" s="19"/>
      <c r="J12" s="5"/>
      <c r="K12" s="20"/>
    </row>
    <row r="13" ht="23" customHeight="1" spans="1:11">
      <c r="A13" s="6">
        <v>8</v>
      </c>
      <c r="B13" s="5" t="s">
        <v>784</v>
      </c>
      <c r="C13" s="5">
        <v>139</v>
      </c>
      <c r="D13" s="16" t="s">
        <v>780</v>
      </c>
      <c r="E13" s="5">
        <v>139</v>
      </c>
      <c r="F13" s="5"/>
      <c r="G13" s="5"/>
      <c r="H13" s="5"/>
      <c r="I13" s="5"/>
      <c r="J13" s="5"/>
      <c r="K13" s="20"/>
    </row>
    <row r="14" ht="23" customHeight="1" spans="1:11">
      <c r="A14" s="6">
        <v>9</v>
      </c>
      <c r="B14" s="5" t="s">
        <v>785</v>
      </c>
      <c r="C14" s="5">
        <v>115</v>
      </c>
      <c r="D14" s="16" t="s">
        <v>780</v>
      </c>
      <c r="E14" s="5">
        <v>115</v>
      </c>
      <c r="F14" s="5"/>
      <c r="G14" s="5"/>
      <c r="H14" s="5"/>
      <c r="I14" s="5"/>
      <c r="J14" s="5"/>
      <c r="K14" s="20"/>
    </row>
    <row r="15" ht="23" customHeight="1" spans="1:11">
      <c r="A15" s="6">
        <v>10</v>
      </c>
      <c r="B15" s="16" t="s">
        <v>786</v>
      </c>
      <c r="C15" s="5">
        <v>136</v>
      </c>
      <c r="D15" s="16" t="s">
        <v>787</v>
      </c>
      <c r="E15" s="5">
        <v>136</v>
      </c>
      <c r="F15" s="5"/>
      <c r="G15" s="5"/>
      <c r="H15" s="5"/>
      <c r="I15" s="5"/>
      <c r="J15" s="5"/>
      <c r="K15" s="20"/>
    </row>
    <row r="16" ht="23" customHeight="1" spans="1:11">
      <c r="A16" s="6">
        <v>11</v>
      </c>
      <c r="B16" s="16" t="s">
        <v>788</v>
      </c>
      <c r="C16" s="5">
        <v>498.65</v>
      </c>
      <c r="D16" s="5" t="s">
        <v>789</v>
      </c>
      <c r="E16" s="5">
        <v>173.03</v>
      </c>
      <c r="F16" s="5" t="s">
        <v>779</v>
      </c>
      <c r="G16" s="5">
        <v>182.62</v>
      </c>
      <c r="H16" s="5" t="s">
        <v>780</v>
      </c>
      <c r="I16" s="5">
        <v>143</v>
      </c>
      <c r="J16" s="5"/>
      <c r="K16" s="20"/>
    </row>
    <row r="17" ht="23" customHeight="1" spans="1:11">
      <c r="A17" s="6">
        <v>12</v>
      </c>
      <c r="B17" s="6" t="s">
        <v>790</v>
      </c>
      <c r="C17" s="16">
        <v>55.93</v>
      </c>
      <c r="D17" s="6" t="s">
        <v>791</v>
      </c>
      <c r="E17" s="5">
        <v>55.93</v>
      </c>
      <c r="F17" s="5"/>
      <c r="G17" s="5"/>
      <c r="H17" s="5"/>
      <c r="I17" s="5"/>
      <c r="J17" s="5"/>
      <c r="K17" s="20"/>
    </row>
    <row r="18" ht="32" customHeight="1" spans="1:11">
      <c r="A18" s="6">
        <v>13</v>
      </c>
      <c r="B18" s="16" t="s">
        <v>792</v>
      </c>
      <c r="C18" s="5">
        <v>125</v>
      </c>
      <c r="D18" s="5" t="s">
        <v>793</v>
      </c>
      <c r="E18" s="5">
        <v>125</v>
      </c>
      <c r="F18" s="5"/>
      <c r="G18" s="5"/>
      <c r="H18" s="5"/>
      <c r="I18" s="5"/>
      <c r="J18" s="5"/>
      <c r="K18" s="20"/>
    </row>
    <row r="19" ht="23" customHeight="1" spans="1:11">
      <c r="A19" s="6">
        <v>14</v>
      </c>
      <c r="B19" s="16" t="s">
        <v>794</v>
      </c>
      <c r="C19" s="5">
        <v>150</v>
      </c>
      <c r="D19" s="5" t="s">
        <v>795</v>
      </c>
      <c r="E19" s="5">
        <v>150</v>
      </c>
      <c r="F19" s="5"/>
      <c r="G19" s="5"/>
      <c r="H19" s="5"/>
      <c r="I19" s="5"/>
      <c r="J19" s="5"/>
      <c r="K19" s="20"/>
    </row>
    <row r="20" ht="23" customHeight="1" spans="1:14">
      <c r="A20" s="17" t="s">
        <v>796</v>
      </c>
      <c r="B20" s="18"/>
      <c r="C20" s="5">
        <f t="shared" ref="C20:G20" si="0">SUM(C6:C19)</f>
        <v>2926.23</v>
      </c>
      <c r="D20" s="5"/>
      <c r="E20" s="5">
        <f t="shared" si="0"/>
        <v>2600.61</v>
      </c>
      <c r="F20" s="5"/>
      <c r="G20" s="5">
        <f t="shared" si="0"/>
        <v>182.62</v>
      </c>
      <c r="H20" s="5"/>
      <c r="I20" s="5">
        <f>SUM(I6:I19)</f>
        <v>143</v>
      </c>
      <c r="J20" s="5"/>
      <c r="K20" s="20"/>
      <c r="N20" t="s">
        <v>797</v>
      </c>
    </row>
  </sheetData>
  <mergeCells count="7">
    <mergeCell ref="A1:J1"/>
    <mergeCell ref="A2:K2"/>
    <mergeCell ref="A3:K3"/>
    <mergeCell ref="C4:K4"/>
    <mergeCell ref="A20:B20"/>
    <mergeCell ref="A4:A5"/>
    <mergeCell ref="B4:B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opLeftCell="A50" workbookViewId="0">
      <selection activeCell="J79" sqref="J79"/>
    </sheetView>
  </sheetViews>
  <sheetFormatPr defaultColWidth="9" defaultRowHeight="13.5"/>
  <cols>
    <col min="3" max="3" width="10.375"/>
    <col min="5" max="5" width="9.375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1">
      <c r="A2" s="2" t="s">
        <v>798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spans="1:11">
      <c r="A3" s="3" t="s">
        <v>628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5" spans="1:11">
      <c r="A4" s="4" t="s">
        <v>2</v>
      </c>
      <c r="B4" s="4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</row>
    <row r="5" ht="15" spans="1:11">
      <c r="A5" s="6"/>
      <c r="B5" s="6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302</v>
      </c>
      <c r="I5" s="5" t="s">
        <v>302</v>
      </c>
      <c r="J5" s="5" t="s">
        <v>302</v>
      </c>
      <c r="K5" s="5" t="s">
        <v>302</v>
      </c>
    </row>
    <row r="6" ht="57.75" spans="1:11">
      <c r="A6" s="7">
        <v>1</v>
      </c>
      <c r="B6" s="8" t="s">
        <v>799</v>
      </c>
      <c r="C6" s="9">
        <f>SUM(E6,G6,I6,K6)</f>
        <v>78.5</v>
      </c>
      <c r="D6" s="7" t="s">
        <v>800</v>
      </c>
      <c r="E6" s="7">
        <v>78.5</v>
      </c>
      <c r="F6" s="7"/>
      <c r="G6" s="7"/>
      <c r="H6" s="7"/>
      <c r="I6" s="7"/>
      <c r="J6" s="7"/>
      <c r="K6" s="11"/>
    </row>
    <row r="7" ht="15" spans="1:11">
      <c r="A7" s="7">
        <v>2</v>
      </c>
      <c r="B7" s="8" t="s">
        <v>801</v>
      </c>
      <c r="C7" s="9">
        <v>381</v>
      </c>
      <c r="D7" s="7" t="s">
        <v>802</v>
      </c>
      <c r="E7" s="7">
        <v>381</v>
      </c>
      <c r="F7" s="7"/>
      <c r="G7" s="7"/>
      <c r="H7" s="7"/>
      <c r="I7" s="7"/>
      <c r="J7" s="7"/>
      <c r="K7" s="11"/>
    </row>
    <row r="8" ht="15" spans="1:11">
      <c r="A8" s="7">
        <v>3</v>
      </c>
      <c r="B8" s="8" t="s">
        <v>803</v>
      </c>
      <c r="C8" s="9">
        <v>454.37</v>
      </c>
      <c r="D8" s="7" t="s">
        <v>804</v>
      </c>
      <c r="E8" s="9">
        <v>263.05</v>
      </c>
      <c r="F8" s="7" t="s">
        <v>805</v>
      </c>
      <c r="G8" s="9">
        <v>191.32</v>
      </c>
      <c r="H8" s="7"/>
      <c r="I8" s="7"/>
      <c r="J8" s="7"/>
      <c r="K8" s="11"/>
    </row>
    <row r="9" ht="15" spans="1:11">
      <c r="A9" s="7">
        <v>4</v>
      </c>
      <c r="B9" s="8" t="s">
        <v>806</v>
      </c>
      <c r="C9" s="9">
        <v>63</v>
      </c>
      <c r="D9" s="7" t="s">
        <v>807</v>
      </c>
      <c r="E9" s="7">
        <v>63</v>
      </c>
      <c r="F9" s="7"/>
      <c r="G9" s="7"/>
      <c r="H9" s="7"/>
      <c r="I9" s="7"/>
      <c r="J9" s="7"/>
      <c r="K9" s="11"/>
    </row>
    <row r="10" ht="15" spans="1:11">
      <c r="A10" s="7">
        <v>5</v>
      </c>
      <c r="B10" s="8" t="s">
        <v>808</v>
      </c>
      <c r="C10" s="9">
        <v>85.45</v>
      </c>
      <c r="D10" s="7" t="s">
        <v>805</v>
      </c>
      <c r="E10" s="7">
        <v>85.45</v>
      </c>
      <c r="F10" s="7"/>
      <c r="G10" s="7"/>
      <c r="H10" s="7"/>
      <c r="I10" s="7"/>
      <c r="J10" s="7"/>
      <c r="K10" s="11"/>
    </row>
    <row r="11" ht="15" spans="1:11">
      <c r="A11" s="7">
        <v>6</v>
      </c>
      <c r="B11" s="7" t="s">
        <v>616</v>
      </c>
      <c r="C11" s="9">
        <v>539.73</v>
      </c>
      <c r="D11" s="8" t="s">
        <v>809</v>
      </c>
      <c r="E11" s="7">
        <v>539.73</v>
      </c>
      <c r="F11" s="7"/>
      <c r="G11" s="7"/>
      <c r="H11" s="7"/>
      <c r="I11" s="7"/>
      <c r="J11" s="7"/>
      <c r="K11" s="11"/>
    </row>
    <row r="12" ht="15" spans="1:11">
      <c r="A12" s="7">
        <v>7</v>
      </c>
      <c r="B12" s="8" t="s">
        <v>810</v>
      </c>
      <c r="C12" s="9">
        <v>233.57</v>
      </c>
      <c r="D12" s="7" t="s">
        <v>811</v>
      </c>
      <c r="E12" s="7">
        <v>233.57</v>
      </c>
      <c r="F12" s="7"/>
      <c r="G12" s="7"/>
      <c r="H12" s="7"/>
      <c r="I12" s="7"/>
      <c r="J12" s="7"/>
      <c r="K12" s="11"/>
    </row>
    <row r="13" ht="15" spans="1:11">
      <c r="A13" s="7">
        <v>8</v>
      </c>
      <c r="B13" s="8" t="s">
        <v>812</v>
      </c>
      <c r="C13" s="9">
        <v>545.6</v>
      </c>
      <c r="D13" s="8" t="s">
        <v>813</v>
      </c>
      <c r="E13" s="9">
        <v>267</v>
      </c>
      <c r="F13" s="8" t="s">
        <v>814</v>
      </c>
      <c r="G13" s="9">
        <v>278.6</v>
      </c>
      <c r="H13" s="7"/>
      <c r="I13" s="7"/>
      <c r="J13" s="7"/>
      <c r="K13" s="11"/>
    </row>
    <row r="14" ht="15" spans="1:11">
      <c r="A14" s="7">
        <v>9</v>
      </c>
      <c r="B14" s="8" t="s">
        <v>815</v>
      </c>
      <c r="C14" s="9">
        <v>346.89</v>
      </c>
      <c r="D14" s="7" t="s">
        <v>804</v>
      </c>
      <c r="E14" s="7">
        <v>346.89</v>
      </c>
      <c r="F14" s="7"/>
      <c r="G14" s="7"/>
      <c r="H14" s="7"/>
      <c r="I14" s="7"/>
      <c r="J14" s="7"/>
      <c r="K14" s="11"/>
    </row>
    <row r="15" ht="15" spans="1:11">
      <c r="A15" s="7">
        <v>10</v>
      </c>
      <c r="B15" s="8" t="s">
        <v>816</v>
      </c>
      <c r="C15" s="9">
        <v>51.8</v>
      </c>
      <c r="D15" s="7" t="s">
        <v>805</v>
      </c>
      <c r="E15" s="7">
        <v>51.8</v>
      </c>
      <c r="F15" s="7"/>
      <c r="G15" s="7"/>
      <c r="H15" s="7"/>
      <c r="I15" s="7"/>
      <c r="J15" s="7"/>
      <c r="K15" s="11"/>
    </row>
    <row r="16" ht="15" spans="1:11">
      <c r="A16" s="7">
        <v>11</v>
      </c>
      <c r="B16" s="8" t="s">
        <v>817</v>
      </c>
      <c r="C16" s="9">
        <v>91.1</v>
      </c>
      <c r="D16" s="8" t="s">
        <v>814</v>
      </c>
      <c r="E16" s="7">
        <v>91.1</v>
      </c>
      <c r="F16" s="7"/>
      <c r="G16" s="7"/>
      <c r="H16" s="7"/>
      <c r="I16" s="7"/>
      <c r="J16" s="7"/>
      <c r="K16" s="11"/>
    </row>
    <row r="17" ht="15" spans="1:11">
      <c r="A17" s="7">
        <v>12</v>
      </c>
      <c r="B17" s="8" t="s">
        <v>818</v>
      </c>
      <c r="C17" s="9">
        <v>205.87</v>
      </c>
      <c r="D17" s="7" t="s">
        <v>819</v>
      </c>
      <c r="E17" s="7">
        <v>205.87</v>
      </c>
      <c r="F17" s="7"/>
      <c r="G17" s="7"/>
      <c r="H17" s="7"/>
      <c r="I17" s="7"/>
      <c r="J17" s="7"/>
      <c r="K17" s="11"/>
    </row>
    <row r="18" ht="15" spans="1:11">
      <c r="A18" s="7">
        <v>13</v>
      </c>
      <c r="B18" s="8" t="s">
        <v>820</v>
      </c>
      <c r="C18" s="9">
        <v>470.4</v>
      </c>
      <c r="D18" s="7" t="s">
        <v>804</v>
      </c>
      <c r="E18" s="9">
        <v>110.19</v>
      </c>
      <c r="F18" s="7" t="s">
        <v>805</v>
      </c>
      <c r="G18" s="9">
        <v>189.88</v>
      </c>
      <c r="H18" s="8" t="s">
        <v>809</v>
      </c>
      <c r="I18" s="9">
        <v>170.33</v>
      </c>
      <c r="J18" s="7"/>
      <c r="K18" s="11"/>
    </row>
    <row r="19" ht="15" spans="1:11">
      <c r="A19" s="7">
        <v>14</v>
      </c>
      <c r="B19" s="7" t="s">
        <v>821</v>
      </c>
      <c r="C19" s="9">
        <v>177.38</v>
      </c>
      <c r="D19" s="7" t="s">
        <v>822</v>
      </c>
      <c r="E19" s="9">
        <v>151.14</v>
      </c>
      <c r="F19" s="7" t="s">
        <v>804</v>
      </c>
      <c r="G19" s="9">
        <v>26.24</v>
      </c>
      <c r="H19" s="7"/>
      <c r="I19" s="7"/>
      <c r="J19" s="7"/>
      <c r="K19" s="11"/>
    </row>
    <row r="20" ht="15" spans="1:11">
      <c r="A20" s="7">
        <v>15</v>
      </c>
      <c r="B20" s="8" t="s">
        <v>823</v>
      </c>
      <c r="C20" s="10">
        <v>308.99</v>
      </c>
      <c r="D20" s="8" t="s">
        <v>824</v>
      </c>
      <c r="E20" s="7">
        <v>228.99</v>
      </c>
      <c r="F20" s="8" t="s">
        <v>813</v>
      </c>
      <c r="G20" s="7">
        <v>80</v>
      </c>
      <c r="H20" s="7"/>
      <c r="I20" s="7"/>
      <c r="J20" s="7"/>
      <c r="K20" s="11"/>
    </row>
    <row r="21" ht="15" spans="1:11">
      <c r="A21" s="7">
        <v>16</v>
      </c>
      <c r="B21" s="8" t="s">
        <v>825</v>
      </c>
      <c r="C21" s="9">
        <v>81.6</v>
      </c>
      <c r="D21" s="7" t="s">
        <v>804</v>
      </c>
      <c r="E21" s="7">
        <v>81.6</v>
      </c>
      <c r="F21" s="7"/>
      <c r="G21" s="7"/>
      <c r="H21" s="7"/>
      <c r="I21" s="7"/>
      <c r="J21" s="7"/>
      <c r="K21" s="11"/>
    </row>
    <row r="22" ht="15" spans="1:11">
      <c r="A22" s="7">
        <v>17</v>
      </c>
      <c r="B22" s="8" t="s">
        <v>826</v>
      </c>
      <c r="C22" s="9">
        <v>304.85</v>
      </c>
      <c r="D22" s="7" t="s">
        <v>804</v>
      </c>
      <c r="E22" s="7">
        <v>304.85</v>
      </c>
      <c r="F22" s="7"/>
      <c r="G22" s="7"/>
      <c r="H22" s="7"/>
      <c r="I22" s="7"/>
      <c r="J22" s="7"/>
      <c r="K22" s="11"/>
    </row>
    <row r="23" ht="15" spans="1:11">
      <c r="A23" s="7">
        <v>18</v>
      </c>
      <c r="B23" s="8" t="s">
        <v>827</v>
      </c>
      <c r="C23" s="9">
        <v>170.44</v>
      </c>
      <c r="D23" s="7" t="s">
        <v>819</v>
      </c>
      <c r="E23" s="7">
        <v>170.44</v>
      </c>
      <c r="F23" s="7"/>
      <c r="G23" s="7"/>
      <c r="H23" s="7"/>
      <c r="I23" s="7"/>
      <c r="J23" s="7"/>
      <c r="K23" s="11"/>
    </row>
    <row r="24" ht="15" spans="1:11">
      <c r="A24" s="7">
        <v>19</v>
      </c>
      <c r="B24" s="8" t="s">
        <v>828</v>
      </c>
      <c r="C24" s="9">
        <v>412</v>
      </c>
      <c r="D24" s="7" t="s">
        <v>822</v>
      </c>
      <c r="E24" s="7">
        <v>352</v>
      </c>
      <c r="F24" s="7" t="s">
        <v>807</v>
      </c>
      <c r="G24" s="7">
        <v>60</v>
      </c>
      <c r="H24" s="7"/>
      <c r="I24" s="7"/>
      <c r="J24" s="7"/>
      <c r="K24" s="11"/>
    </row>
    <row r="25" ht="15" spans="1:11">
      <c r="A25" s="7">
        <v>20</v>
      </c>
      <c r="B25" s="7" t="s">
        <v>829</v>
      </c>
      <c r="C25" s="9">
        <v>80</v>
      </c>
      <c r="D25" s="7" t="s">
        <v>830</v>
      </c>
      <c r="E25" s="7">
        <v>80</v>
      </c>
      <c r="F25" s="7"/>
      <c r="G25" s="7"/>
      <c r="H25" s="7"/>
      <c r="I25" s="7"/>
      <c r="J25" s="7"/>
      <c r="K25" s="11"/>
    </row>
    <row r="26" ht="15" spans="1:11">
      <c r="A26" s="7">
        <v>21</v>
      </c>
      <c r="B26" s="8" t="s">
        <v>831</v>
      </c>
      <c r="C26" s="9">
        <v>67.73</v>
      </c>
      <c r="D26" s="7" t="s">
        <v>804</v>
      </c>
      <c r="E26" s="7">
        <v>67.73</v>
      </c>
      <c r="F26" s="7"/>
      <c r="G26" s="7"/>
      <c r="H26" s="7"/>
      <c r="I26" s="7"/>
      <c r="J26" s="7"/>
      <c r="K26" s="11"/>
    </row>
    <row r="27" ht="43.5" spans="1:11">
      <c r="A27" s="7">
        <v>22</v>
      </c>
      <c r="B27" s="8" t="s">
        <v>832</v>
      </c>
      <c r="C27" s="9">
        <v>92</v>
      </c>
      <c r="D27" s="7" t="s">
        <v>800</v>
      </c>
      <c r="E27" s="7">
        <v>92</v>
      </c>
      <c r="F27" s="7"/>
      <c r="G27" s="7"/>
      <c r="H27" s="7"/>
      <c r="I27" s="7"/>
      <c r="J27" s="7"/>
      <c r="K27" s="11"/>
    </row>
    <row r="28" ht="15" spans="1:11">
      <c r="A28" s="7">
        <v>23</v>
      </c>
      <c r="B28" s="8" t="s">
        <v>833</v>
      </c>
      <c r="C28" s="9">
        <v>54.96</v>
      </c>
      <c r="D28" s="7" t="s">
        <v>805</v>
      </c>
      <c r="E28" s="7">
        <v>54.96</v>
      </c>
      <c r="F28" s="7"/>
      <c r="G28" s="7"/>
      <c r="H28" s="7"/>
      <c r="I28" s="7"/>
      <c r="J28" s="7"/>
      <c r="K28" s="11"/>
    </row>
    <row r="29" ht="15" spans="1:11">
      <c r="A29" s="7">
        <v>24</v>
      </c>
      <c r="B29" s="7" t="s">
        <v>834</v>
      </c>
      <c r="C29" s="9">
        <v>234.31</v>
      </c>
      <c r="D29" s="7" t="s">
        <v>805</v>
      </c>
      <c r="E29" s="7">
        <v>234.31</v>
      </c>
      <c r="F29" s="7"/>
      <c r="G29" s="7"/>
      <c r="H29" s="7"/>
      <c r="I29" s="7"/>
      <c r="J29" s="7"/>
      <c r="K29" s="11"/>
    </row>
    <row r="30" ht="15" spans="1:11">
      <c r="A30" s="7">
        <v>25</v>
      </c>
      <c r="B30" s="7" t="s">
        <v>835</v>
      </c>
      <c r="C30" s="9">
        <v>684.77</v>
      </c>
      <c r="D30" s="7" t="s">
        <v>830</v>
      </c>
      <c r="E30" s="7">
        <v>684.77</v>
      </c>
      <c r="F30" s="7"/>
      <c r="G30" s="7"/>
      <c r="H30" s="7"/>
      <c r="I30" s="7"/>
      <c r="J30" s="7"/>
      <c r="K30" s="11"/>
    </row>
    <row r="31" ht="15" spans="1:11">
      <c r="A31" s="7">
        <v>26</v>
      </c>
      <c r="B31" s="8" t="s">
        <v>836</v>
      </c>
      <c r="C31" s="9">
        <v>572.26</v>
      </c>
      <c r="D31" s="7" t="s">
        <v>811</v>
      </c>
      <c r="E31" s="7">
        <v>122.26</v>
      </c>
      <c r="F31" s="7" t="s">
        <v>802</v>
      </c>
      <c r="G31" s="7">
        <v>450</v>
      </c>
      <c r="H31" s="7"/>
      <c r="I31" s="7"/>
      <c r="J31" s="7"/>
      <c r="K31" s="11"/>
    </row>
    <row r="32" ht="15" spans="1:11">
      <c r="A32" s="7">
        <v>27</v>
      </c>
      <c r="B32" s="8" t="s">
        <v>837</v>
      </c>
      <c r="C32" s="9">
        <v>147.63</v>
      </c>
      <c r="D32" s="7" t="s">
        <v>804</v>
      </c>
      <c r="E32" s="7">
        <v>147.63</v>
      </c>
      <c r="F32" s="7"/>
      <c r="G32" s="7"/>
      <c r="H32" s="7"/>
      <c r="I32" s="7"/>
      <c r="J32" s="7"/>
      <c r="K32" s="11"/>
    </row>
    <row r="33" ht="15" spans="1:11">
      <c r="A33" s="7">
        <v>28</v>
      </c>
      <c r="B33" s="8" t="s">
        <v>838</v>
      </c>
      <c r="C33" s="9">
        <v>75.53</v>
      </c>
      <c r="D33" s="8" t="s">
        <v>839</v>
      </c>
      <c r="E33" s="7">
        <v>75.53</v>
      </c>
      <c r="F33" s="7"/>
      <c r="G33" s="7"/>
      <c r="H33" s="7"/>
      <c r="I33" s="7"/>
      <c r="J33" s="7"/>
      <c r="K33" s="11"/>
    </row>
    <row r="34" ht="15" spans="1:11">
      <c r="A34" s="7">
        <v>29</v>
      </c>
      <c r="B34" s="8" t="s">
        <v>840</v>
      </c>
      <c r="C34" s="9">
        <v>91.3</v>
      </c>
      <c r="D34" s="8" t="s">
        <v>839</v>
      </c>
      <c r="E34" s="7">
        <v>91.3</v>
      </c>
      <c r="F34" s="7"/>
      <c r="G34" s="7"/>
      <c r="H34" s="7"/>
      <c r="I34" s="7"/>
      <c r="J34" s="7"/>
      <c r="K34" s="11"/>
    </row>
    <row r="35" ht="15" spans="1:11">
      <c r="A35" s="7">
        <v>30</v>
      </c>
      <c r="B35" s="8" t="s">
        <v>841</v>
      </c>
      <c r="C35" s="9">
        <v>135</v>
      </c>
      <c r="D35" s="8" t="s">
        <v>839</v>
      </c>
      <c r="E35" s="7">
        <v>135</v>
      </c>
      <c r="F35" s="7"/>
      <c r="G35" s="7"/>
      <c r="H35" s="7"/>
      <c r="I35" s="7"/>
      <c r="J35" s="7"/>
      <c r="K35" s="11"/>
    </row>
    <row r="36" ht="15" spans="1:11">
      <c r="A36" s="7">
        <v>31</v>
      </c>
      <c r="B36" s="8" t="s">
        <v>842</v>
      </c>
      <c r="C36" s="9">
        <v>426.49</v>
      </c>
      <c r="D36" s="7" t="s">
        <v>805</v>
      </c>
      <c r="E36" s="7">
        <v>67.26</v>
      </c>
      <c r="F36" s="8" t="s">
        <v>809</v>
      </c>
      <c r="G36" s="7">
        <v>359.23</v>
      </c>
      <c r="H36" s="7"/>
      <c r="I36" s="7"/>
      <c r="J36" s="7"/>
      <c r="K36" s="11"/>
    </row>
    <row r="37" ht="15" spans="1:11">
      <c r="A37" s="7">
        <v>32</v>
      </c>
      <c r="B37" s="8" t="s">
        <v>843</v>
      </c>
      <c r="C37" s="9">
        <v>179.21</v>
      </c>
      <c r="D37" s="7" t="s">
        <v>804</v>
      </c>
      <c r="E37" s="7">
        <v>179.21</v>
      </c>
      <c r="F37" s="7"/>
      <c r="G37" s="7"/>
      <c r="H37" s="7"/>
      <c r="I37" s="7"/>
      <c r="J37" s="7"/>
      <c r="K37" s="11"/>
    </row>
    <row r="38" ht="15" spans="1:11">
      <c r="A38" s="7">
        <v>33</v>
      </c>
      <c r="B38" s="7" t="s">
        <v>844</v>
      </c>
      <c r="C38" s="9">
        <v>98.79</v>
      </c>
      <c r="D38" s="8" t="s">
        <v>814</v>
      </c>
      <c r="E38" s="9">
        <v>98.79</v>
      </c>
      <c r="F38" s="7"/>
      <c r="G38" s="7"/>
      <c r="H38" s="7"/>
      <c r="I38" s="7"/>
      <c r="J38" s="7"/>
      <c r="K38" s="11"/>
    </row>
    <row r="39" ht="15" spans="1:11">
      <c r="A39" s="7">
        <v>34</v>
      </c>
      <c r="B39" s="7" t="s">
        <v>845</v>
      </c>
      <c r="C39" s="9">
        <v>167.88</v>
      </c>
      <c r="D39" s="7" t="s">
        <v>805</v>
      </c>
      <c r="E39" s="9">
        <v>167.88</v>
      </c>
      <c r="F39" s="7"/>
      <c r="G39" s="7"/>
      <c r="H39" s="7"/>
      <c r="I39" s="7"/>
      <c r="J39" s="7"/>
      <c r="K39" s="11"/>
    </row>
    <row r="40" ht="15" spans="1:11">
      <c r="A40" s="7">
        <v>35</v>
      </c>
      <c r="B40" s="8" t="s">
        <v>846</v>
      </c>
      <c r="C40" s="9">
        <v>194.8</v>
      </c>
      <c r="D40" s="8" t="s">
        <v>814</v>
      </c>
      <c r="E40" s="9">
        <v>194.8</v>
      </c>
      <c r="F40" s="7"/>
      <c r="G40" s="7"/>
      <c r="H40" s="7"/>
      <c r="I40" s="7"/>
      <c r="J40" s="7"/>
      <c r="K40" s="11"/>
    </row>
    <row r="41" ht="15" spans="1:11">
      <c r="A41" s="7">
        <v>36</v>
      </c>
      <c r="B41" s="8" t="s">
        <v>847</v>
      </c>
      <c r="C41" s="9">
        <v>150</v>
      </c>
      <c r="D41" s="7" t="s">
        <v>804</v>
      </c>
      <c r="E41" s="9">
        <v>150</v>
      </c>
      <c r="F41" s="7"/>
      <c r="G41" s="7"/>
      <c r="H41" s="7"/>
      <c r="I41" s="7"/>
      <c r="J41" s="7"/>
      <c r="K41" s="11"/>
    </row>
    <row r="42" ht="15" spans="1:11">
      <c r="A42" s="7">
        <v>37</v>
      </c>
      <c r="B42" s="8" t="s">
        <v>848</v>
      </c>
      <c r="C42" s="9">
        <v>150</v>
      </c>
      <c r="D42" s="7" t="s">
        <v>807</v>
      </c>
      <c r="E42" s="9">
        <v>150</v>
      </c>
      <c r="F42" s="7"/>
      <c r="G42" s="7"/>
      <c r="H42" s="7"/>
      <c r="I42" s="7"/>
      <c r="J42" s="7"/>
      <c r="K42" s="11"/>
    </row>
    <row r="43" ht="15" spans="1:11">
      <c r="A43" s="7">
        <v>38</v>
      </c>
      <c r="B43" s="7" t="s">
        <v>62</v>
      </c>
      <c r="C43" s="9">
        <v>58.39</v>
      </c>
      <c r="D43" s="7" t="s">
        <v>805</v>
      </c>
      <c r="E43" s="9">
        <v>58.39</v>
      </c>
      <c r="F43" s="7"/>
      <c r="G43" s="7"/>
      <c r="H43" s="7"/>
      <c r="I43" s="7"/>
      <c r="J43" s="7"/>
      <c r="K43" s="11"/>
    </row>
    <row r="44" ht="15" spans="1:11">
      <c r="A44" s="7">
        <v>39</v>
      </c>
      <c r="B44" s="8" t="s">
        <v>849</v>
      </c>
      <c r="C44" s="9">
        <v>50.18</v>
      </c>
      <c r="D44" s="8" t="s">
        <v>839</v>
      </c>
      <c r="E44" s="9">
        <v>50.18</v>
      </c>
      <c r="F44" s="7"/>
      <c r="G44" s="7"/>
      <c r="H44" s="7"/>
      <c r="I44" s="7"/>
      <c r="J44" s="7"/>
      <c r="K44" s="11"/>
    </row>
    <row r="45" ht="15" spans="1:11">
      <c r="A45" s="7">
        <v>40</v>
      </c>
      <c r="B45" s="8" t="s">
        <v>850</v>
      </c>
      <c r="C45" s="9">
        <v>704.34</v>
      </c>
      <c r="D45" s="7" t="s">
        <v>807</v>
      </c>
      <c r="E45" s="7">
        <v>60</v>
      </c>
      <c r="F45" s="7" t="s">
        <v>851</v>
      </c>
      <c r="G45" s="7">
        <v>644.34</v>
      </c>
      <c r="H45" s="7"/>
      <c r="I45" s="7"/>
      <c r="J45" s="7"/>
      <c r="K45" s="11"/>
    </row>
    <row r="46" ht="15" spans="1:11">
      <c r="A46" s="7">
        <v>41</v>
      </c>
      <c r="B46" s="8" t="s">
        <v>852</v>
      </c>
      <c r="C46" s="9">
        <v>204.67</v>
      </c>
      <c r="D46" s="8" t="s">
        <v>809</v>
      </c>
      <c r="E46" s="7">
        <v>204.67</v>
      </c>
      <c r="F46" s="7"/>
      <c r="G46" s="7"/>
      <c r="H46" s="7"/>
      <c r="I46" s="7"/>
      <c r="J46" s="7"/>
      <c r="K46" s="11"/>
    </row>
    <row r="47" ht="15" spans="1:11">
      <c r="A47" s="7">
        <v>42</v>
      </c>
      <c r="B47" s="8" t="s">
        <v>853</v>
      </c>
      <c r="C47" s="9">
        <v>1417.31</v>
      </c>
      <c r="D47" s="7" t="s">
        <v>851</v>
      </c>
      <c r="E47" s="7">
        <v>725</v>
      </c>
      <c r="F47" s="7" t="s">
        <v>819</v>
      </c>
      <c r="G47" s="7">
        <v>388.19</v>
      </c>
      <c r="H47" s="8" t="s">
        <v>809</v>
      </c>
      <c r="I47" s="7">
        <v>304.12</v>
      </c>
      <c r="J47" s="7"/>
      <c r="K47" s="11"/>
    </row>
    <row r="48" ht="15" spans="1:11">
      <c r="A48" s="7">
        <v>43</v>
      </c>
      <c r="B48" s="8" t="s">
        <v>854</v>
      </c>
      <c r="C48" s="9">
        <v>530.76</v>
      </c>
      <c r="D48" s="7" t="s">
        <v>802</v>
      </c>
      <c r="E48" s="7">
        <v>530.76</v>
      </c>
      <c r="F48" s="7"/>
      <c r="G48" s="7"/>
      <c r="H48" s="7"/>
      <c r="I48" s="7"/>
      <c r="J48" s="7"/>
      <c r="K48" s="11"/>
    </row>
    <row r="49" ht="15" spans="1:11">
      <c r="A49" s="7">
        <v>44</v>
      </c>
      <c r="B49" s="8" t="s">
        <v>53</v>
      </c>
      <c r="C49" s="9">
        <v>655.48</v>
      </c>
      <c r="D49" s="7" t="s">
        <v>804</v>
      </c>
      <c r="E49" s="7">
        <v>516.45</v>
      </c>
      <c r="F49" s="7" t="s">
        <v>805</v>
      </c>
      <c r="G49" s="7">
        <v>139.03</v>
      </c>
      <c r="H49" s="7"/>
      <c r="I49" s="7"/>
      <c r="J49" s="7"/>
      <c r="K49" s="11"/>
    </row>
    <row r="50" ht="15" spans="1:11">
      <c r="A50" s="7">
        <v>45</v>
      </c>
      <c r="B50" s="8" t="s">
        <v>855</v>
      </c>
      <c r="C50" s="9">
        <v>200</v>
      </c>
      <c r="D50" s="7" t="s">
        <v>804</v>
      </c>
      <c r="E50" s="9">
        <v>200</v>
      </c>
      <c r="F50" s="7"/>
      <c r="G50" s="7"/>
      <c r="H50" s="7"/>
      <c r="I50" s="7"/>
      <c r="J50" s="7"/>
      <c r="K50" s="11"/>
    </row>
    <row r="51" ht="15" spans="1:11">
      <c r="A51" s="7">
        <v>46</v>
      </c>
      <c r="B51" s="7" t="s">
        <v>692</v>
      </c>
      <c r="C51" s="9">
        <v>69.46</v>
      </c>
      <c r="D51" s="7" t="s">
        <v>830</v>
      </c>
      <c r="E51" s="9">
        <v>69.46</v>
      </c>
      <c r="F51" s="7"/>
      <c r="G51" s="7"/>
      <c r="H51" s="7"/>
      <c r="I51" s="7"/>
      <c r="J51" s="7"/>
      <c r="K51" s="11"/>
    </row>
    <row r="52" ht="15" spans="1:11">
      <c r="A52" s="7">
        <v>47</v>
      </c>
      <c r="B52" s="8" t="s">
        <v>856</v>
      </c>
      <c r="C52" s="9">
        <v>102.91</v>
      </c>
      <c r="D52" s="7" t="s">
        <v>804</v>
      </c>
      <c r="E52" s="9">
        <v>102.91</v>
      </c>
      <c r="F52" s="7"/>
      <c r="G52" s="7"/>
      <c r="H52" s="7"/>
      <c r="I52" s="7"/>
      <c r="J52" s="7"/>
      <c r="K52" s="11"/>
    </row>
    <row r="53" ht="15" spans="1:11">
      <c r="A53" s="7">
        <v>48</v>
      </c>
      <c r="B53" s="8" t="s">
        <v>857</v>
      </c>
      <c r="C53" s="9">
        <v>80</v>
      </c>
      <c r="D53" s="7" t="s">
        <v>830</v>
      </c>
      <c r="E53" s="9">
        <v>80</v>
      </c>
      <c r="F53" s="7"/>
      <c r="G53" s="7"/>
      <c r="H53" s="7"/>
      <c r="I53" s="7"/>
      <c r="J53" s="7"/>
      <c r="K53" s="11"/>
    </row>
    <row r="54" ht="15" spans="1:11">
      <c r="A54" s="7">
        <v>49</v>
      </c>
      <c r="B54" s="8" t="s">
        <v>858</v>
      </c>
      <c r="C54" s="9">
        <v>178.2</v>
      </c>
      <c r="D54" s="8" t="s">
        <v>839</v>
      </c>
      <c r="E54" s="9">
        <v>178.2</v>
      </c>
      <c r="F54" s="7"/>
      <c r="G54" s="7"/>
      <c r="H54" s="7"/>
      <c r="I54" s="7"/>
      <c r="J54" s="7"/>
      <c r="K54" s="11"/>
    </row>
    <row r="55" ht="15" spans="1:11">
      <c r="A55" s="7">
        <v>50</v>
      </c>
      <c r="B55" s="8" t="s">
        <v>859</v>
      </c>
      <c r="C55" s="9">
        <v>131.44</v>
      </c>
      <c r="D55" s="7" t="s">
        <v>805</v>
      </c>
      <c r="E55" s="9">
        <v>131.44</v>
      </c>
      <c r="F55" s="7"/>
      <c r="G55" s="7"/>
      <c r="H55" s="7"/>
      <c r="I55" s="7"/>
      <c r="J55" s="7"/>
      <c r="K55" s="11"/>
    </row>
    <row r="56" ht="15" spans="1:11">
      <c r="A56" s="7">
        <v>51</v>
      </c>
      <c r="B56" s="8" t="s">
        <v>860</v>
      </c>
      <c r="C56" s="9">
        <v>79.09</v>
      </c>
      <c r="D56" s="7" t="s">
        <v>804</v>
      </c>
      <c r="E56" s="9">
        <v>79.09</v>
      </c>
      <c r="F56" s="7"/>
      <c r="G56" s="7"/>
      <c r="H56" s="7"/>
      <c r="I56" s="7"/>
      <c r="J56" s="7"/>
      <c r="K56" s="11"/>
    </row>
    <row r="57" ht="15" spans="1:11">
      <c r="A57" s="7">
        <v>52</v>
      </c>
      <c r="B57" s="7" t="s">
        <v>861</v>
      </c>
      <c r="C57" s="9">
        <v>185.31</v>
      </c>
      <c r="D57" s="7" t="s">
        <v>830</v>
      </c>
      <c r="E57" s="9">
        <v>185.31</v>
      </c>
      <c r="F57" s="7"/>
      <c r="G57" s="7"/>
      <c r="H57" s="7"/>
      <c r="I57" s="7"/>
      <c r="J57" s="7"/>
      <c r="K57" s="11"/>
    </row>
    <row r="58" ht="15" spans="1:11">
      <c r="A58" s="7">
        <v>53</v>
      </c>
      <c r="B58" s="8" t="s">
        <v>862</v>
      </c>
      <c r="C58" s="9">
        <v>192.77</v>
      </c>
      <c r="D58" s="7" t="s">
        <v>863</v>
      </c>
      <c r="E58" s="9">
        <v>192.77</v>
      </c>
      <c r="F58" s="7"/>
      <c r="G58" s="7"/>
      <c r="H58" s="7"/>
      <c r="I58" s="7"/>
      <c r="J58" s="7"/>
      <c r="K58" s="11"/>
    </row>
    <row r="59" ht="15" spans="1:11">
      <c r="A59" s="7">
        <v>54</v>
      </c>
      <c r="B59" s="8" t="s">
        <v>864</v>
      </c>
      <c r="C59" s="9">
        <v>120</v>
      </c>
      <c r="D59" s="7" t="s">
        <v>851</v>
      </c>
      <c r="E59" s="9">
        <v>120</v>
      </c>
      <c r="F59" s="7"/>
      <c r="G59" s="7"/>
      <c r="H59" s="7"/>
      <c r="I59" s="7"/>
      <c r="J59" s="7"/>
      <c r="K59" s="11"/>
    </row>
    <row r="60" ht="15" spans="1:11">
      <c r="A60" s="7">
        <v>55</v>
      </c>
      <c r="B60" s="8" t="s">
        <v>865</v>
      </c>
      <c r="C60" s="9">
        <v>103.55</v>
      </c>
      <c r="D60" s="7" t="s">
        <v>804</v>
      </c>
      <c r="E60" s="9">
        <v>103.55</v>
      </c>
      <c r="F60" s="7"/>
      <c r="G60" s="7"/>
      <c r="H60" s="7"/>
      <c r="I60" s="7"/>
      <c r="J60" s="7"/>
      <c r="K60" s="11"/>
    </row>
    <row r="61" ht="15" spans="1:11">
      <c r="A61" s="7">
        <v>56</v>
      </c>
      <c r="B61" s="8" t="s">
        <v>866</v>
      </c>
      <c r="C61" s="9">
        <v>180.26</v>
      </c>
      <c r="D61" s="7" t="s">
        <v>830</v>
      </c>
      <c r="E61" s="7">
        <v>137.73</v>
      </c>
      <c r="F61" s="7" t="s">
        <v>807</v>
      </c>
      <c r="G61" s="7">
        <v>32.44</v>
      </c>
      <c r="H61" s="7" t="s">
        <v>811</v>
      </c>
      <c r="I61" s="7">
        <v>10.09</v>
      </c>
      <c r="J61" s="7"/>
      <c r="K61" s="11"/>
    </row>
    <row r="62" ht="15" spans="1:11">
      <c r="A62" s="7">
        <v>57</v>
      </c>
      <c r="B62" s="8" t="s">
        <v>867</v>
      </c>
      <c r="C62" s="9">
        <v>671.89</v>
      </c>
      <c r="D62" s="7" t="s">
        <v>807</v>
      </c>
      <c r="E62" s="7">
        <v>330</v>
      </c>
      <c r="F62" s="7" t="s">
        <v>811</v>
      </c>
      <c r="G62" s="7">
        <v>175.16</v>
      </c>
      <c r="H62" s="7" t="s">
        <v>819</v>
      </c>
      <c r="I62" s="7">
        <v>166.73</v>
      </c>
      <c r="J62" s="7"/>
      <c r="K62" s="11"/>
    </row>
    <row r="63" ht="15" spans="1:11">
      <c r="A63" s="7">
        <v>58</v>
      </c>
      <c r="B63" s="8" t="s">
        <v>868</v>
      </c>
      <c r="C63" s="9">
        <v>197.1</v>
      </c>
      <c r="D63" s="8" t="s">
        <v>809</v>
      </c>
      <c r="E63" s="9">
        <v>197.1</v>
      </c>
      <c r="F63" s="7"/>
      <c r="G63" s="7"/>
      <c r="H63" s="7"/>
      <c r="I63" s="7"/>
      <c r="J63" s="7"/>
      <c r="K63" s="11"/>
    </row>
    <row r="64" ht="15" spans="1:11">
      <c r="A64" s="7">
        <v>59</v>
      </c>
      <c r="B64" s="8" t="s">
        <v>869</v>
      </c>
      <c r="C64" s="9">
        <v>52.98</v>
      </c>
      <c r="D64" s="8" t="s">
        <v>813</v>
      </c>
      <c r="E64" s="9">
        <v>52.98</v>
      </c>
      <c r="F64" s="7"/>
      <c r="G64" s="7"/>
      <c r="H64" s="7"/>
      <c r="I64" s="7"/>
      <c r="J64" s="7"/>
      <c r="K64" s="11"/>
    </row>
    <row r="65" ht="15" spans="1:11">
      <c r="A65" s="7">
        <v>60</v>
      </c>
      <c r="B65" s="8" t="s">
        <v>870</v>
      </c>
      <c r="C65" s="9">
        <v>458.18</v>
      </c>
      <c r="D65" s="7" t="s">
        <v>851</v>
      </c>
      <c r="E65" s="9">
        <v>458.18</v>
      </c>
      <c r="F65" s="7"/>
      <c r="G65" s="7"/>
      <c r="H65" s="7"/>
      <c r="I65" s="7"/>
      <c r="J65" s="7"/>
      <c r="K65" s="11"/>
    </row>
    <row r="66" ht="15" spans="1:11">
      <c r="A66" s="7">
        <v>61</v>
      </c>
      <c r="B66" s="8" t="s">
        <v>700</v>
      </c>
      <c r="C66" s="9">
        <v>68.94</v>
      </c>
      <c r="D66" s="7" t="s">
        <v>811</v>
      </c>
      <c r="E66" s="9">
        <v>68.94</v>
      </c>
      <c r="F66" s="7"/>
      <c r="G66" s="7"/>
      <c r="H66" s="7"/>
      <c r="I66" s="7"/>
      <c r="J66" s="7"/>
      <c r="K66" s="11"/>
    </row>
    <row r="67" ht="15" spans="1:11">
      <c r="A67" s="7">
        <v>62</v>
      </c>
      <c r="B67" s="8" t="s">
        <v>871</v>
      </c>
      <c r="C67" s="9">
        <v>132</v>
      </c>
      <c r="D67" s="7" t="s">
        <v>811</v>
      </c>
      <c r="E67" s="9">
        <v>132</v>
      </c>
      <c r="F67" s="7"/>
      <c r="G67" s="7"/>
      <c r="H67" s="7"/>
      <c r="I67" s="7"/>
      <c r="J67" s="7"/>
      <c r="K67" s="11"/>
    </row>
    <row r="68" ht="15" spans="1:11">
      <c r="A68" s="7">
        <v>63</v>
      </c>
      <c r="B68" s="8" t="s">
        <v>872</v>
      </c>
      <c r="C68" s="9">
        <v>220.26</v>
      </c>
      <c r="D68" s="7" t="s">
        <v>863</v>
      </c>
      <c r="E68" s="7">
        <v>100.24</v>
      </c>
      <c r="F68" s="7" t="s">
        <v>811</v>
      </c>
      <c r="G68" s="7">
        <v>120.02</v>
      </c>
      <c r="H68" s="7"/>
      <c r="I68" s="7"/>
      <c r="J68" s="7"/>
      <c r="K68" s="11"/>
    </row>
    <row r="69" ht="15" spans="1:11">
      <c r="A69" s="7"/>
      <c r="B69" s="7" t="s">
        <v>5</v>
      </c>
      <c r="C69" s="7">
        <f>SUM(C6:C68)</f>
        <v>15650.67</v>
      </c>
      <c r="D69" s="7"/>
      <c r="E69" s="7">
        <f>SUM(E6:E68)</f>
        <v>11864.95</v>
      </c>
      <c r="F69" s="7"/>
      <c r="G69" s="7">
        <f>SUM(G8:G68)</f>
        <v>3134.45</v>
      </c>
      <c r="H69" s="7"/>
      <c r="I69" s="7">
        <f>SUM(I18:I68)</f>
        <v>651.27</v>
      </c>
      <c r="J69" s="7"/>
      <c r="K69" s="11"/>
    </row>
  </sheetData>
  <mergeCells count="6">
    <mergeCell ref="A1:J1"/>
    <mergeCell ref="A2:K2"/>
    <mergeCell ref="A3:K3"/>
    <mergeCell ref="C4:K4"/>
    <mergeCell ref="A4:A5"/>
    <mergeCell ref="B4:B5"/>
  </mergeCells>
  <conditionalFormatting sqref="B49">
    <cfRule type="duplicateValues" dxfId="2" priority="5"/>
  </conditionalFormatting>
  <conditionalFormatting sqref="B52">
    <cfRule type="duplicateValues" dxfId="2" priority="4"/>
  </conditionalFormatting>
  <conditionalFormatting sqref="B56">
    <cfRule type="duplicateValues" dxfId="2" priority="3"/>
  </conditionalFormatting>
  <conditionalFormatting sqref="B64">
    <cfRule type="duplicateValues" dxfId="2" priority="1"/>
  </conditionalFormatting>
  <conditionalFormatting sqref="B66">
    <cfRule type="duplicateValues" dxfId="2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opLeftCell="A124" workbookViewId="0">
      <selection activeCell="A75" sqref="A75:A151"/>
    </sheetView>
  </sheetViews>
  <sheetFormatPr defaultColWidth="9" defaultRowHeight="13.5"/>
  <cols>
    <col min="3" max="3" width="10.375"/>
    <col min="5" max="5" width="10.375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1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11">
      <c r="A3" s="3" t="s">
        <v>124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88" t="s">
        <v>2</v>
      </c>
      <c r="B4" s="88" t="s">
        <v>3</v>
      </c>
      <c r="C4" s="80" t="s">
        <v>4</v>
      </c>
      <c r="D4" s="80"/>
      <c r="E4" s="80"/>
      <c r="F4" s="80"/>
      <c r="G4" s="80"/>
      <c r="H4" s="80"/>
      <c r="I4" s="80"/>
      <c r="J4" s="80"/>
      <c r="K4" s="80"/>
    </row>
    <row r="5" spans="1:11">
      <c r="A5" s="89"/>
      <c r="B5" s="89"/>
      <c r="C5" s="80" t="s">
        <v>5</v>
      </c>
      <c r="D5" s="80" t="s">
        <v>6</v>
      </c>
      <c r="E5" s="80" t="s">
        <v>7</v>
      </c>
      <c r="F5" s="80" t="s">
        <v>8</v>
      </c>
      <c r="G5" s="80" t="s">
        <v>7</v>
      </c>
      <c r="H5" s="80" t="s">
        <v>9</v>
      </c>
      <c r="I5" s="80" t="s">
        <v>7</v>
      </c>
      <c r="J5" s="80" t="s">
        <v>125</v>
      </c>
      <c r="K5" s="80" t="s">
        <v>7</v>
      </c>
    </row>
    <row r="6" spans="1:11">
      <c r="A6" s="90">
        <v>1</v>
      </c>
      <c r="B6" s="90" t="s">
        <v>126</v>
      </c>
      <c r="C6" s="91">
        <v>51</v>
      </c>
      <c r="D6" s="90" t="s">
        <v>127</v>
      </c>
      <c r="E6" s="90">
        <v>51</v>
      </c>
      <c r="F6" s="90"/>
      <c r="G6" s="90"/>
      <c r="H6" s="90"/>
      <c r="I6" s="90"/>
      <c r="J6" s="90"/>
      <c r="K6" s="116"/>
    </row>
    <row r="7" spans="1:11">
      <c r="A7" s="90">
        <v>2</v>
      </c>
      <c r="B7" s="92" t="s">
        <v>128</v>
      </c>
      <c r="C7" s="93">
        <v>119.6</v>
      </c>
      <c r="D7" s="92" t="s">
        <v>129</v>
      </c>
      <c r="E7" s="94">
        <v>119.6</v>
      </c>
      <c r="F7" s="92"/>
      <c r="G7" s="94"/>
      <c r="H7" s="92"/>
      <c r="I7" s="94"/>
      <c r="J7" s="90"/>
      <c r="K7" s="116"/>
    </row>
    <row r="8" spans="1:11">
      <c r="A8" s="90">
        <v>3</v>
      </c>
      <c r="B8" s="95" t="s">
        <v>130</v>
      </c>
      <c r="C8" s="93">
        <v>229.09</v>
      </c>
      <c r="D8" s="92" t="s">
        <v>129</v>
      </c>
      <c r="E8" s="94">
        <v>229.09</v>
      </c>
      <c r="F8" s="92"/>
      <c r="G8" s="94"/>
      <c r="H8" s="92"/>
      <c r="I8" s="94"/>
      <c r="J8" s="90"/>
      <c r="K8" s="116"/>
    </row>
    <row r="9" spans="1:11">
      <c r="A9" s="90">
        <v>4</v>
      </c>
      <c r="B9" s="95" t="s">
        <v>131</v>
      </c>
      <c r="C9" s="93">
        <v>70</v>
      </c>
      <c r="D9" s="92" t="s">
        <v>129</v>
      </c>
      <c r="E9" s="94">
        <v>70</v>
      </c>
      <c r="F9" s="90"/>
      <c r="G9" s="90"/>
      <c r="H9" s="90"/>
      <c r="I9" s="90"/>
      <c r="J9" s="90"/>
      <c r="K9" s="116"/>
    </row>
    <row r="10" spans="1:11">
      <c r="A10" s="90">
        <v>5</v>
      </c>
      <c r="B10" s="92" t="s">
        <v>132</v>
      </c>
      <c r="C10" s="93">
        <v>375</v>
      </c>
      <c r="D10" s="92" t="s">
        <v>129</v>
      </c>
      <c r="E10" s="94">
        <v>210</v>
      </c>
      <c r="F10" s="96" t="s">
        <v>133</v>
      </c>
      <c r="G10" s="95">
        <v>165</v>
      </c>
      <c r="H10" s="90"/>
      <c r="I10" s="90"/>
      <c r="J10" s="90"/>
      <c r="K10" s="116"/>
    </row>
    <row r="11" spans="1:11">
      <c r="A11" s="90">
        <v>6</v>
      </c>
      <c r="B11" s="95" t="s">
        <v>134</v>
      </c>
      <c r="C11" s="93">
        <v>486.58</v>
      </c>
      <c r="D11" s="92" t="s">
        <v>129</v>
      </c>
      <c r="E11" s="94">
        <v>486.58</v>
      </c>
      <c r="F11" s="92"/>
      <c r="G11" s="94"/>
      <c r="H11" s="92"/>
      <c r="I11" s="94"/>
      <c r="J11" s="90"/>
      <c r="K11" s="116"/>
    </row>
    <row r="12" spans="1:11">
      <c r="A12" s="90">
        <v>7</v>
      </c>
      <c r="B12" s="92" t="s">
        <v>135</v>
      </c>
      <c r="C12" s="93">
        <v>341</v>
      </c>
      <c r="D12" s="92" t="s">
        <v>129</v>
      </c>
      <c r="E12" s="94">
        <v>180</v>
      </c>
      <c r="F12" s="96" t="s">
        <v>133</v>
      </c>
      <c r="G12" s="92">
        <v>161</v>
      </c>
      <c r="H12" s="92"/>
      <c r="I12" s="94"/>
      <c r="J12" s="90"/>
      <c r="K12" s="116"/>
    </row>
    <row r="13" spans="1:11">
      <c r="A13" s="90">
        <v>8</v>
      </c>
      <c r="B13" s="92" t="s">
        <v>136</v>
      </c>
      <c r="C13" s="93">
        <v>276.46</v>
      </c>
      <c r="D13" s="92" t="s">
        <v>129</v>
      </c>
      <c r="E13" s="94">
        <v>216.46</v>
      </c>
      <c r="F13" s="90" t="s">
        <v>137</v>
      </c>
      <c r="G13" s="90">
        <v>60</v>
      </c>
      <c r="H13" s="90"/>
      <c r="I13" s="90"/>
      <c r="J13" s="90"/>
      <c r="K13" s="116"/>
    </row>
    <row r="14" spans="1:11">
      <c r="A14" s="90">
        <v>9</v>
      </c>
      <c r="B14" s="92" t="s">
        <v>138</v>
      </c>
      <c r="C14" s="93">
        <v>210</v>
      </c>
      <c r="D14" s="92" t="s">
        <v>129</v>
      </c>
      <c r="E14" s="94">
        <v>210</v>
      </c>
      <c r="F14" s="92"/>
      <c r="G14" s="94"/>
      <c r="H14" s="90"/>
      <c r="I14" s="90"/>
      <c r="J14" s="90"/>
      <c r="K14" s="116"/>
    </row>
    <row r="15" spans="1:11">
      <c r="A15" s="90">
        <v>10</v>
      </c>
      <c r="B15" s="92" t="s">
        <v>139</v>
      </c>
      <c r="C15" s="93">
        <v>55</v>
      </c>
      <c r="D15" s="92" t="s">
        <v>129</v>
      </c>
      <c r="E15" s="94">
        <v>55</v>
      </c>
      <c r="F15" s="90"/>
      <c r="G15" s="90"/>
      <c r="H15" s="90"/>
      <c r="I15" s="90"/>
      <c r="J15" s="90"/>
      <c r="K15" s="116"/>
    </row>
    <row r="16" spans="1:11">
      <c r="A16" s="90">
        <v>11</v>
      </c>
      <c r="B16" s="92" t="s">
        <v>140</v>
      </c>
      <c r="C16" s="93">
        <v>214.67</v>
      </c>
      <c r="D16" s="92" t="s">
        <v>129</v>
      </c>
      <c r="E16" s="94">
        <v>214.67</v>
      </c>
      <c r="F16" s="90"/>
      <c r="G16" s="90"/>
      <c r="H16" s="90"/>
      <c r="I16" s="90"/>
      <c r="J16" s="90"/>
      <c r="K16" s="116"/>
    </row>
    <row r="17" spans="1:11">
      <c r="A17" s="90">
        <v>12</v>
      </c>
      <c r="B17" s="95" t="s">
        <v>141</v>
      </c>
      <c r="C17" s="97">
        <v>280</v>
      </c>
      <c r="D17" s="96" t="s">
        <v>133</v>
      </c>
      <c r="E17" s="95">
        <v>280</v>
      </c>
      <c r="F17" s="98"/>
      <c r="G17" s="98"/>
      <c r="H17" s="90"/>
      <c r="I17" s="90"/>
      <c r="J17" s="90"/>
      <c r="K17" s="116"/>
    </row>
    <row r="18" spans="1:11">
      <c r="A18" s="90">
        <v>13</v>
      </c>
      <c r="B18" s="90" t="s">
        <v>142</v>
      </c>
      <c r="C18" s="99">
        <v>94.81</v>
      </c>
      <c r="D18" s="96" t="s">
        <v>143</v>
      </c>
      <c r="E18" s="100">
        <v>94.81</v>
      </c>
      <c r="F18" s="101"/>
      <c r="G18" s="101"/>
      <c r="H18" s="90"/>
      <c r="I18" s="90"/>
      <c r="J18" s="90"/>
      <c r="K18" s="116"/>
    </row>
    <row r="19" spans="1:11">
      <c r="A19" s="90">
        <v>14</v>
      </c>
      <c r="B19" s="90" t="s">
        <v>144</v>
      </c>
      <c r="C19" s="99">
        <v>335</v>
      </c>
      <c r="D19" s="96" t="s">
        <v>143</v>
      </c>
      <c r="E19" s="102">
        <v>335</v>
      </c>
      <c r="F19" s="103"/>
      <c r="G19" s="102"/>
      <c r="H19" s="90"/>
      <c r="I19" s="90"/>
      <c r="J19" s="90"/>
      <c r="K19" s="116"/>
    </row>
    <row r="20" spans="1:11">
      <c r="A20" s="90">
        <v>15</v>
      </c>
      <c r="B20" s="90" t="s">
        <v>145</v>
      </c>
      <c r="C20" s="99">
        <v>168</v>
      </c>
      <c r="D20" s="96" t="s">
        <v>143</v>
      </c>
      <c r="E20" s="102">
        <v>168</v>
      </c>
      <c r="F20" s="101"/>
      <c r="G20" s="101"/>
      <c r="H20" s="90"/>
      <c r="I20" s="90"/>
      <c r="J20" s="90"/>
      <c r="K20" s="116"/>
    </row>
    <row r="21" spans="1:11">
      <c r="A21" s="90">
        <v>16</v>
      </c>
      <c r="B21" s="90" t="s">
        <v>146</v>
      </c>
      <c r="C21" s="99">
        <v>170</v>
      </c>
      <c r="D21" s="96" t="s">
        <v>143</v>
      </c>
      <c r="E21" s="102">
        <v>170</v>
      </c>
      <c r="F21" s="101"/>
      <c r="G21" s="101"/>
      <c r="H21" s="90"/>
      <c r="I21" s="90"/>
      <c r="J21" s="90"/>
      <c r="K21" s="116"/>
    </row>
    <row r="22" spans="1:11">
      <c r="A22" s="90">
        <v>17</v>
      </c>
      <c r="B22" s="90" t="s">
        <v>147</v>
      </c>
      <c r="C22" s="99">
        <v>647.5</v>
      </c>
      <c r="D22" s="96" t="s">
        <v>143</v>
      </c>
      <c r="E22" s="100">
        <v>647.5</v>
      </c>
      <c r="F22" s="103"/>
      <c r="G22" s="100"/>
      <c r="H22" s="90"/>
      <c r="I22" s="90"/>
      <c r="J22" s="90"/>
      <c r="K22" s="116"/>
    </row>
    <row r="23" spans="1:11">
      <c r="A23" s="90">
        <v>18</v>
      </c>
      <c r="B23" s="95" t="s">
        <v>148</v>
      </c>
      <c r="C23" s="104">
        <v>4283</v>
      </c>
      <c r="D23" s="105" t="s">
        <v>149</v>
      </c>
      <c r="E23" s="105">
        <v>4283</v>
      </c>
      <c r="F23" s="105"/>
      <c r="G23" s="105"/>
      <c r="H23" s="90"/>
      <c r="I23" s="90"/>
      <c r="J23" s="90"/>
      <c r="K23" s="116"/>
    </row>
    <row r="24" spans="1:11">
      <c r="A24" s="90">
        <v>19</v>
      </c>
      <c r="B24" s="95" t="s">
        <v>150</v>
      </c>
      <c r="C24" s="104">
        <v>285.79</v>
      </c>
      <c r="D24" s="105" t="s">
        <v>149</v>
      </c>
      <c r="E24" s="105">
        <v>285.79</v>
      </c>
      <c r="F24" s="105"/>
      <c r="G24" s="105"/>
      <c r="H24" s="90"/>
      <c r="I24" s="90"/>
      <c r="J24" s="90"/>
      <c r="K24" s="116"/>
    </row>
    <row r="25" spans="1:11">
      <c r="A25" s="90">
        <v>20</v>
      </c>
      <c r="B25" s="105" t="s">
        <v>151</v>
      </c>
      <c r="C25" s="104">
        <v>432.89</v>
      </c>
      <c r="D25" s="105" t="s">
        <v>149</v>
      </c>
      <c r="E25" s="95">
        <v>346.99</v>
      </c>
      <c r="F25" s="96" t="s">
        <v>152</v>
      </c>
      <c r="G25" s="96">
        <v>85.9</v>
      </c>
      <c r="H25" s="90"/>
      <c r="I25" s="90"/>
      <c r="J25" s="90"/>
      <c r="K25" s="116"/>
    </row>
    <row r="26" spans="1:11">
      <c r="A26" s="90">
        <v>21</v>
      </c>
      <c r="B26" s="105" t="s">
        <v>153</v>
      </c>
      <c r="C26" s="104">
        <v>218.48</v>
      </c>
      <c r="D26" s="105" t="s">
        <v>149</v>
      </c>
      <c r="E26" s="105">
        <v>218.48</v>
      </c>
      <c r="F26" s="105"/>
      <c r="G26" s="105"/>
      <c r="H26" s="90"/>
      <c r="I26" s="90"/>
      <c r="J26" s="90"/>
      <c r="K26" s="116"/>
    </row>
    <row r="27" spans="1:11">
      <c r="A27" s="90">
        <v>22</v>
      </c>
      <c r="B27" s="95" t="s">
        <v>154</v>
      </c>
      <c r="C27" s="104">
        <v>553.9</v>
      </c>
      <c r="D27" s="105" t="s">
        <v>149</v>
      </c>
      <c r="E27" s="105">
        <v>353.9</v>
      </c>
      <c r="F27" s="105" t="s">
        <v>155</v>
      </c>
      <c r="G27" s="105">
        <v>110</v>
      </c>
      <c r="H27" s="90" t="s">
        <v>129</v>
      </c>
      <c r="I27" s="90">
        <v>90</v>
      </c>
      <c r="J27" s="90"/>
      <c r="K27" s="116"/>
    </row>
    <row r="28" spans="1:11">
      <c r="A28" s="90">
        <v>23</v>
      </c>
      <c r="B28" s="105" t="s">
        <v>156</v>
      </c>
      <c r="C28" s="104">
        <v>194.09</v>
      </c>
      <c r="D28" s="105" t="s">
        <v>149</v>
      </c>
      <c r="E28" s="105">
        <v>194.09</v>
      </c>
      <c r="F28" s="105"/>
      <c r="G28" s="105"/>
      <c r="H28" s="90"/>
      <c r="I28" s="90"/>
      <c r="J28" s="90"/>
      <c r="K28" s="116"/>
    </row>
    <row r="29" spans="1:11">
      <c r="A29" s="90">
        <v>24</v>
      </c>
      <c r="B29" s="105" t="s">
        <v>157</v>
      </c>
      <c r="C29" s="104">
        <v>77.66</v>
      </c>
      <c r="D29" s="105" t="s">
        <v>149</v>
      </c>
      <c r="E29" s="105">
        <v>77.66</v>
      </c>
      <c r="F29" s="105"/>
      <c r="G29" s="105"/>
      <c r="H29" s="90"/>
      <c r="I29" s="90"/>
      <c r="J29" s="90"/>
      <c r="K29" s="116"/>
    </row>
    <row r="30" spans="1:11">
      <c r="A30" s="90">
        <v>25</v>
      </c>
      <c r="B30" s="105" t="s">
        <v>158</v>
      </c>
      <c r="C30" s="104">
        <v>283.6</v>
      </c>
      <c r="D30" s="105" t="s">
        <v>149</v>
      </c>
      <c r="E30" s="105">
        <v>283.6</v>
      </c>
      <c r="F30" s="105"/>
      <c r="G30" s="105"/>
      <c r="H30" s="90"/>
      <c r="I30" s="90"/>
      <c r="J30" s="90"/>
      <c r="K30" s="116"/>
    </row>
    <row r="31" spans="1:11">
      <c r="A31" s="90">
        <v>26</v>
      </c>
      <c r="B31" s="105" t="s">
        <v>159</v>
      </c>
      <c r="C31" s="104">
        <v>230.4</v>
      </c>
      <c r="D31" s="105" t="s">
        <v>149</v>
      </c>
      <c r="E31" s="105">
        <v>230.4</v>
      </c>
      <c r="F31" s="105"/>
      <c r="G31" s="106"/>
      <c r="H31" s="90"/>
      <c r="I31" s="90"/>
      <c r="J31" s="90"/>
      <c r="K31" s="116"/>
    </row>
    <row r="32" spans="1:11">
      <c r="A32" s="90">
        <v>27</v>
      </c>
      <c r="B32" s="92" t="s">
        <v>160</v>
      </c>
      <c r="C32" s="104">
        <v>161.5</v>
      </c>
      <c r="D32" s="105" t="s">
        <v>149</v>
      </c>
      <c r="E32" s="105">
        <v>161.5</v>
      </c>
      <c r="F32" s="105"/>
      <c r="G32" s="105"/>
      <c r="H32" s="90"/>
      <c r="I32" s="90"/>
      <c r="J32" s="90"/>
      <c r="K32" s="116"/>
    </row>
    <row r="33" ht="31.5" spans="1:11">
      <c r="A33" s="90">
        <v>28</v>
      </c>
      <c r="B33" s="107" t="s">
        <v>161</v>
      </c>
      <c r="C33" s="108">
        <v>845.55</v>
      </c>
      <c r="D33" s="109" t="s">
        <v>162</v>
      </c>
      <c r="E33" s="109">
        <v>845.55</v>
      </c>
      <c r="F33" s="109"/>
      <c r="G33" s="109"/>
      <c r="H33" s="109"/>
      <c r="I33" s="109"/>
      <c r="J33" s="109"/>
      <c r="K33" s="109"/>
    </row>
    <row r="34" spans="1:11">
      <c r="A34" s="90">
        <v>29</v>
      </c>
      <c r="B34" s="109" t="s">
        <v>163</v>
      </c>
      <c r="C34" s="108">
        <v>52.13</v>
      </c>
      <c r="D34" s="109" t="s">
        <v>162</v>
      </c>
      <c r="E34" s="109">
        <v>52.13</v>
      </c>
      <c r="F34" s="109"/>
      <c r="G34" s="109"/>
      <c r="H34" s="109"/>
      <c r="I34" s="109"/>
      <c r="J34" s="109"/>
      <c r="K34" s="109"/>
    </row>
    <row r="35" spans="1:11">
      <c r="A35" s="90">
        <v>30</v>
      </c>
      <c r="B35" s="109" t="s">
        <v>164</v>
      </c>
      <c r="C35" s="108">
        <v>412.19</v>
      </c>
      <c r="D35" s="109" t="s">
        <v>162</v>
      </c>
      <c r="E35" s="109">
        <v>292.19</v>
      </c>
      <c r="F35" s="109" t="s">
        <v>165</v>
      </c>
      <c r="G35" s="109">
        <v>120</v>
      </c>
      <c r="H35" s="109"/>
      <c r="I35" s="109"/>
      <c r="J35" s="109"/>
      <c r="K35" s="109"/>
    </row>
    <row r="36" spans="1:11">
      <c r="A36" s="90">
        <v>31</v>
      </c>
      <c r="B36" s="109" t="s">
        <v>166</v>
      </c>
      <c r="C36" s="108">
        <v>161.82</v>
      </c>
      <c r="D36" s="109" t="s">
        <v>162</v>
      </c>
      <c r="E36" s="109">
        <v>161.82</v>
      </c>
      <c r="F36" s="109"/>
      <c r="G36" s="109"/>
      <c r="H36" s="109"/>
      <c r="I36" s="109"/>
      <c r="J36" s="109"/>
      <c r="K36" s="109"/>
    </row>
    <row r="37" spans="1:11">
      <c r="A37" s="90">
        <v>32</v>
      </c>
      <c r="B37" s="109" t="s">
        <v>167</v>
      </c>
      <c r="C37" s="108">
        <v>150.21</v>
      </c>
      <c r="D37" s="109" t="s">
        <v>162</v>
      </c>
      <c r="E37" s="109">
        <v>150.21</v>
      </c>
      <c r="F37" s="109"/>
      <c r="G37" s="109"/>
      <c r="H37" s="109"/>
      <c r="I37" s="109"/>
      <c r="J37" s="109"/>
      <c r="K37" s="109"/>
    </row>
    <row r="38" spans="1:11">
      <c r="A38" s="90">
        <v>33</v>
      </c>
      <c r="B38" s="109" t="s">
        <v>168</v>
      </c>
      <c r="C38" s="108">
        <v>58</v>
      </c>
      <c r="D38" s="109" t="s">
        <v>162</v>
      </c>
      <c r="E38" s="109">
        <v>58</v>
      </c>
      <c r="F38" s="109"/>
      <c r="G38" s="109"/>
      <c r="H38" s="109"/>
      <c r="I38" s="109"/>
      <c r="J38" s="109"/>
      <c r="K38" s="109"/>
    </row>
    <row r="39" spans="1:11">
      <c r="A39" s="90">
        <v>34</v>
      </c>
      <c r="B39" s="109" t="s">
        <v>169</v>
      </c>
      <c r="C39" s="108">
        <v>3793.86</v>
      </c>
      <c r="D39" s="109" t="s">
        <v>162</v>
      </c>
      <c r="E39" s="109">
        <v>3332.29</v>
      </c>
      <c r="F39" s="110" t="s">
        <v>165</v>
      </c>
      <c r="G39" s="111">
        <v>367.07</v>
      </c>
      <c r="H39" s="110" t="s">
        <v>170</v>
      </c>
      <c r="I39" s="110">
        <v>94.5</v>
      </c>
      <c r="J39" s="109"/>
      <c r="K39" s="109"/>
    </row>
    <row r="40" spans="1:11">
      <c r="A40" s="90">
        <v>35</v>
      </c>
      <c r="B40" s="110" t="s">
        <v>171</v>
      </c>
      <c r="C40" s="112">
        <v>180</v>
      </c>
      <c r="D40" s="110" t="s">
        <v>165</v>
      </c>
      <c r="E40" s="111">
        <v>180</v>
      </c>
      <c r="F40" s="90"/>
      <c r="G40" s="90"/>
      <c r="H40" s="90"/>
      <c r="I40" s="90"/>
      <c r="J40" s="90"/>
      <c r="K40" s="116"/>
    </row>
    <row r="41" spans="1:11">
      <c r="A41" s="90">
        <v>36</v>
      </c>
      <c r="B41" s="110" t="s">
        <v>172</v>
      </c>
      <c r="C41" s="112">
        <v>471.43</v>
      </c>
      <c r="D41" s="110" t="s">
        <v>165</v>
      </c>
      <c r="E41" s="111">
        <v>421.33</v>
      </c>
      <c r="F41" s="110" t="s">
        <v>173</v>
      </c>
      <c r="G41" s="111">
        <v>50.1</v>
      </c>
      <c r="H41" s="113"/>
      <c r="I41" s="113"/>
      <c r="J41" s="90"/>
      <c r="K41" s="116"/>
    </row>
    <row r="42" spans="1:11">
      <c r="A42" s="90">
        <v>37</v>
      </c>
      <c r="B42" s="110" t="s">
        <v>174</v>
      </c>
      <c r="C42" s="112">
        <v>220</v>
      </c>
      <c r="D42" s="110" t="s">
        <v>165</v>
      </c>
      <c r="E42" s="111">
        <v>220</v>
      </c>
      <c r="F42" s="110"/>
      <c r="G42" s="111"/>
      <c r="H42" s="110"/>
      <c r="I42" s="111"/>
      <c r="J42" s="90"/>
      <c r="K42" s="116"/>
    </row>
    <row r="43" spans="1:11">
      <c r="A43" s="90">
        <v>38</v>
      </c>
      <c r="B43" s="110" t="s">
        <v>175</v>
      </c>
      <c r="C43" s="112">
        <v>98</v>
      </c>
      <c r="D43" s="110" t="s">
        <v>165</v>
      </c>
      <c r="E43" s="111">
        <v>98</v>
      </c>
      <c r="F43" s="110"/>
      <c r="G43" s="111"/>
      <c r="H43" s="110"/>
      <c r="I43" s="111"/>
      <c r="J43" s="90"/>
      <c r="K43" s="116"/>
    </row>
    <row r="44" spans="1:11">
      <c r="A44" s="90">
        <v>39</v>
      </c>
      <c r="B44" s="110" t="s">
        <v>176</v>
      </c>
      <c r="C44" s="112">
        <v>277</v>
      </c>
      <c r="D44" s="110" t="s">
        <v>165</v>
      </c>
      <c r="E44" s="111">
        <v>277</v>
      </c>
      <c r="F44" s="110"/>
      <c r="G44" s="111"/>
      <c r="H44" s="113"/>
      <c r="I44" s="113"/>
      <c r="J44" s="90"/>
      <c r="K44" s="116"/>
    </row>
    <row r="45" spans="1:11">
      <c r="A45" s="90">
        <v>40</v>
      </c>
      <c r="B45" s="110" t="s">
        <v>177</v>
      </c>
      <c r="C45" s="112">
        <v>241.9</v>
      </c>
      <c r="D45" s="110" t="s">
        <v>165</v>
      </c>
      <c r="E45" s="111">
        <v>241.9</v>
      </c>
      <c r="F45" s="110"/>
      <c r="G45" s="111"/>
      <c r="H45" s="110"/>
      <c r="I45" s="111"/>
      <c r="J45" s="90"/>
      <c r="K45" s="116"/>
    </row>
    <row r="46" spans="1:11">
      <c r="A46" s="90">
        <v>41</v>
      </c>
      <c r="B46" s="110" t="s">
        <v>178</v>
      </c>
      <c r="C46" s="112">
        <v>50.21</v>
      </c>
      <c r="D46" s="110" t="s">
        <v>165</v>
      </c>
      <c r="E46" s="111">
        <v>50.21</v>
      </c>
      <c r="F46" s="110"/>
      <c r="G46" s="111"/>
      <c r="H46" s="110"/>
      <c r="I46" s="111"/>
      <c r="J46" s="90"/>
      <c r="K46" s="116"/>
    </row>
    <row r="47" spans="1:11">
      <c r="A47" s="90">
        <v>42</v>
      </c>
      <c r="B47" s="110" t="s">
        <v>179</v>
      </c>
      <c r="C47" s="112">
        <v>61.6</v>
      </c>
      <c r="D47" s="110" t="s">
        <v>165</v>
      </c>
      <c r="E47" s="111">
        <v>61.6</v>
      </c>
      <c r="F47" s="110"/>
      <c r="G47" s="111"/>
      <c r="H47" s="110"/>
      <c r="I47" s="111"/>
      <c r="J47" s="90"/>
      <c r="K47" s="116"/>
    </row>
    <row r="48" spans="1:11">
      <c r="A48" s="90">
        <v>43</v>
      </c>
      <c r="B48" s="110" t="s">
        <v>180</v>
      </c>
      <c r="C48" s="112">
        <v>269</v>
      </c>
      <c r="D48" s="110" t="s">
        <v>165</v>
      </c>
      <c r="E48" s="111">
        <v>269</v>
      </c>
      <c r="F48" s="110"/>
      <c r="G48" s="111"/>
      <c r="H48" s="110"/>
      <c r="I48" s="111"/>
      <c r="J48" s="90"/>
      <c r="K48" s="116"/>
    </row>
    <row r="49" spans="1:11">
      <c r="A49" s="90">
        <v>44</v>
      </c>
      <c r="B49" s="110" t="s">
        <v>181</v>
      </c>
      <c r="C49" s="112">
        <v>286.72</v>
      </c>
      <c r="D49" s="110" t="s">
        <v>165</v>
      </c>
      <c r="E49" s="111">
        <v>286.72</v>
      </c>
      <c r="F49" s="110"/>
      <c r="G49" s="111"/>
      <c r="H49" s="110"/>
      <c r="I49" s="111"/>
      <c r="J49" s="90"/>
      <c r="K49" s="116"/>
    </row>
    <row r="50" spans="1:11">
      <c r="A50" s="90">
        <v>45</v>
      </c>
      <c r="B50" s="110" t="s">
        <v>182</v>
      </c>
      <c r="C50" s="112">
        <v>130</v>
      </c>
      <c r="D50" s="110" t="s">
        <v>165</v>
      </c>
      <c r="E50" s="111">
        <v>130</v>
      </c>
      <c r="F50" s="110"/>
      <c r="G50" s="111"/>
      <c r="H50" s="110"/>
      <c r="I50" s="111"/>
      <c r="J50" s="90"/>
      <c r="K50" s="116"/>
    </row>
    <row r="51" spans="1:11">
      <c r="A51" s="90">
        <v>46</v>
      </c>
      <c r="B51" s="110" t="s">
        <v>183</v>
      </c>
      <c r="C51" s="112">
        <v>114.01</v>
      </c>
      <c r="D51" s="110" t="s">
        <v>165</v>
      </c>
      <c r="E51" s="111">
        <v>114.01</v>
      </c>
      <c r="F51" s="110"/>
      <c r="G51" s="111"/>
      <c r="H51" s="110"/>
      <c r="I51" s="111"/>
      <c r="J51" s="90"/>
      <c r="K51" s="116"/>
    </row>
    <row r="52" spans="1:11">
      <c r="A52" s="90">
        <v>47</v>
      </c>
      <c r="B52" s="110" t="s">
        <v>184</v>
      </c>
      <c r="C52" s="112">
        <v>60.6</v>
      </c>
      <c r="D52" s="110" t="s">
        <v>165</v>
      </c>
      <c r="E52" s="111">
        <v>60.6</v>
      </c>
      <c r="F52" s="110"/>
      <c r="G52" s="111"/>
      <c r="H52" s="90"/>
      <c r="I52" s="90"/>
      <c r="J52" s="90"/>
      <c r="K52" s="116"/>
    </row>
    <row r="53" spans="1:11">
      <c r="A53" s="90">
        <v>48</v>
      </c>
      <c r="B53" s="110" t="s">
        <v>185</v>
      </c>
      <c r="C53" s="112">
        <v>87</v>
      </c>
      <c r="D53" s="110" t="s">
        <v>165</v>
      </c>
      <c r="E53" s="111">
        <v>87</v>
      </c>
      <c r="F53" s="110"/>
      <c r="G53" s="111"/>
      <c r="H53" s="90"/>
      <c r="I53" s="90"/>
      <c r="J53" s="90"/>
      <c r="K53" s="116"/>
    </row>
    <row r="54" spans="1:11">
      <c r="A54" s="90">
        <v>49</v>
      </c>
      <c r="B54" s="110" t="s">
        <v>186</v>
      </c>
      <c r="C54" s="112">
        <v>60</v>
      </c>
      <c r="D54" s="110" t="s">
        <v>165</v>
      </c>
      <c r="E54" s="110">
        <v>60</v>
      </c>
      <c r="F54" s="110"/>
      <c r="G54" s="110"/>
      <c r="H54" s="90"/>
      <c r="I54" s="90"/>
      <c r="J54" s="90"/>
      <c r="K54" s="116"/>
    </row>
    <row r="55" spans="1:11">
      <c r="A55" s="90">
        <v>50</v>
      </c>
      <c r="B55" s="110" t="s">
        <v>187</v>
      </c>
      <c r="C55" s="112">
        <v>136.37</v>
      </c>
      <c r="D55" s="110" t="s">
        <v>165</v>
      </c>
      <c r="E55" s="110">
        <v>136.37</v>
      </c>
      <c r="F55" s="110"/>
      <c r="G55" s="110"/>
      <c r="H55" s="90"/>
      <c r="I55" s="90"/>
      <c r="J55" s="90"/>
      <c r="K55" s="116"/>
    </row>
    <row r="56" spans="1:11">
      <c r="A56" s="90">
        <v>51</v>
      </c>
      <c r="B56" s="110" t="s">
        <v>188</v>
      </c>
      <c r="C56" s="112">
        <v>132.44</v>
      </c>
      <c r="D56" s="110" t="s">
        <v>165</v>
      </c>
      <c r="E56" s="110">
        <v>132.44</v>
      </c>
      <c r="F56" s="110"/>
      <c r="G56" s="110"/>
      <c r="H56" s="90"/>
      <c r="I56" s="90"/>
      <c r="J56" s="90"/>
      <c r="K56" s="116"/>
    </row>
    <row r="57" spans="1:11">
      <c r="A57" s="90">
        <v>52</v>
      </c>
      <c r="B57" s="114" t="s">
        <v>189</v>
      </c>
      <c r="C57" s="115">
        <v>158.33</v>
      </c>
      <c r="D57" s="110" t="s">
        <v>165</v>
      </c>
      <c r="E57" s="114">
        <v>119.5</v>
      </c>
      <c r="F57" s="90" t="s">
        <v>173</v>
      </c>
      <c r="G57" s="105">
        <v>38.83</v>
      </c>
      <c r="H57" s="90"/>
      <c r="I57" s="90"/>
      <c r="J57" s="90"/>
      <c r="K57" s="116"/>
    </row>
    <row r="58" spans="1:11">
      <c r="A58" s="90">
        <v>53</v>
      </c>
      <c r="B58" s="90" t="s">
        <v>190</v>
      </c>
      <c r="C58" s="91">
        <v>57.38</v>
      </c>
      <c r="D58" s="90" t="s">
        <v>173</v>
      </c>
      <c r="E58" s="90">
        <v>57.38</v>
      </c>
      <c r="F58" s="90"/>
      <c r="G58" s="90"/>
      <c r="H58" s="90"/>
      <c r="I58" s="90"/>
      <c r="J58" s="90"/>
      <c r="K58" s="90"/>
    </row>
    <row r="59" spans="1:11">
      <c r="A59" s="90">
        <v>54</v>
      </c>
      <c r="B59" s="90" t="s">
        <v>191</v>
      </c>
      <c r="C59" s="91">
        <v>134</v>
      </c>
      <c r="D59" s="90" t="s">
        <v>173</v>
      </c>
      <c r="E59" s="90">
        <v>134</v>
      </c>
      <c r="F59" s="90"/>
      <c r="G59" s="90"/>
      <c r="H59" s="90"/>
      <c r="I59" s="90"/>
      <c r="J59" s="90"/>
      <c r="K59" s="90"/>
    </row>
    <row r="60" spans="1:11">
      <c r="A60" s="90">
        <v>55</v>
      </c>
      <c r="B60" s="90" t="s">
        <v>192</v>
      </c>
      <c r="C60" s="91">
        <v>74.6</v>
      </c>
      <c r="D60" s="90" t="s">
        <v>173</v>
      </c>
      <c r="E60" s="90">
        <v>74.6</v>
      </c>
      <c r="F60" s="90"/>
      <c r="G60" s="90"/>
      <c r="H60" s="90"/>
      <c r="I60" s="90"/>
      <c r="J60" s="90"/>
      <c r="K60" s="90"/>
    </row>
    <row r="61" spans="1:11">
      <c r="A61" s="90">
        <v>56</v>
      </c>
      <c r="B61" s="90" t="s">
        <v>193</v>
      </c>
      <c r="C61" s="91">
        <v>115</v>
      </c>
      <c r="D61" s="90" t="s">
        <v>173</v>
      </c>
      <c r="E61" s="90">
        <v>115</v>
      </c>
      <c r="F61" s="90"/>
      <c r="G61" s="90"/>
      <c r="H61" s="90"/>
      <c r="I61" s="90"/>
      <c r="J61" s="90"/>
      <c r="K61" s="90"/>
    </row>
    <row r="62" spans="1:11">
      <c r="A62" s="90">
        <v>57</v>
      </c>
      <c r="B62" s="90" t="s">
        <v>194</v>
      </c>
      <c r="C62" s="91">
        <v>140</v>
      </c>
      <c r="D62" s="90" t="s">
        <v>173</v>
      </c>
      <c r="E62" s="90">
        <v>140</v>
      </c>
      <c r="F62" s="90"/>
      <c r="G62" s="90"/>
      <c r="H62" s="90"/>
      <c r="I62" s="90"/>
      <c r="J62" s="90"/>
      <c r="K62" s="90"/>
    </row>
    <row r="63" spans="1:11">
      <c r="A63" s="90">
        <v>58</v>
      </c>
      <c r="B63" s="90" t="s">
        <v>195</v>
      </c>
      <c r="C63" s="91">
        <v>344</v>
      </c>
      <c r="D63" s="90" t="s">
        <v>173</v>
      </c>
      <c r="E63" s="90">
        <v>215</v>
      </c>
      <c r="F63" s="110" t="s">
        <v>170</v>
      </c>
      <c r="G63" s="110">
        <v>75</v>
      </c>
      <c r="H63" s="109" t="s">
        <v>196</v>
      </c>
      <c r="I63" s="109">
        <v>54</v>
      </c>
      <c r="J63" s="90"/>
      <c r="K63" s="90"/>
    </row>
    <row r="64" spans="1:11">
      <c r="A64" s="90">
        <v>59</v>
      </c>
      <c r="B64" s="90" t="s">
        <v>197</v>
      </c>
      <c r="C64" s="91">
        <v>67.2</v>
      </c>
      <c r="D64" s="90" t="s">
        <v>173</v>
      </c>
      <c r="E64" s="90">
        <v>67.2</v>
      </c>
      <c r="F64" s="90"/>
      <c r="G64" s="90"/>
      <c r="H64" s="90"/>
      <c r="I64" s="90"/>
      <c r="J64" s="90"/>
      <c r="K64" s="116"/>
    </row>
    <row r="65" spans="1:11">
      <c r="A65" s="90">
        <v>60</v>
      </c>
      <c r="B65" s="90" t="s">
        <v>198</v>
      </c>
      <c r="C65" s="91">
        <v>50.5</v>
      </c>
      <c r="D65" s="90" t="s">
        <v>173</v>
      </c>
      <c r="E65" s="90">
        <v>50.5</v>
      </c>
      <c r="F65" s="90"/>
      <c r="G65" s="90"/>
      <c r="H65" s="90"/>
      <c r="I65" s="90"/>
      <c r="J65" s="90"/>
      <c r="K65" s="116"/>
    </row>
    <row r="66" spans="1:11">
      <c r="A66" s="90">
        <v>61</v>
      </c>
      <c r="B66" s="90" t="s">
        <v>199</v>
      </c>
      <c r="C66" s="91">
        <v>112</v>
      </c>
      <c r="D66" s="90" t="s">
        <v>173</v>
      </c>
      <c r="E66" s="90">
        <v>112</v>
      </c>
      <c r="F66" s="90"/>
      <c r="G66" s="90"/>
      <c r="H66" s="90"/>
      <c r="I66" s="90"/>
      <c r="J66" s="90"/>
      <c r="K66" s="116"/>
    </row>
    <row r="67" spans="1:11">
      <c r="A67" s="90">
        <v>62</v>
      </c>
      <c r="B67" s="90" t="s">
        <v>200</v>
      </c>
      <c r="C67" s="91">
        <v>107.9</v>
      </c>
      <c r="D67" s="90" t="s">
        <v>173</v>
      </c>
      <c r="E67" s="90">
        <v>107.9</v>
      </c>
      <c r="F67" s="90"/>
      <c r="G67" s="90"/>
      <c r="H67" s="90"/>
      <c r="I67" s="90"/>
      <c r="J67" s="90"/>
      <c r="K67" s="116"/>
    </row>
    <row r="68" spans="1:11">
      <c r="A68" s="90">
        <v>63</v>
      </c>
      <c r="B68" s="90" t="s">
        <v>201</v>
      </c>
      <c r="C68" s="91">
        <v>76.3</v>
      </c>
      <c r="D68" s="90" t="s">
        <v>173</v>
      </c>
      <c r="E68" s="90">
        <v>76.3</v>
      </c>
      <c r="F68" s="90"/>
      <c r="G68" s="90"/>
      <c r="H68" s="90"/>
      <c r="I68" s="90"/>
      <c r="J68" s="90"/>
      <c r="K68" s="116"/>
    </row>
    <row r="69" spans="1:11">
      <c r="A69" s="90">
        <v>64</v>
      </c>
      <c r="B69" s="90" t="s">
        <v>202</v>
      </c>
      <c r="C69" s="91">
        <v>885.86</v>
      </c>
      <c r="D69" s="90" t="s">
        <v>173</v>
      </c>
      <c r="E69" s="90">
        <v>885.86</v>
      </c>
      <c r="F69" s="90"/>
      <c r="G69" s="90"/>
      <c r="H69" s="90"/>
      <c r="I69" s="90"/>
      <c r="J69" s="90"/>
      <c r="K69" s="116"/>
    </row>
    <row r="70" spans="1:11">
      <c r="A70" s="90">
        <v>65</v>
      </c>
      <c r="B70" s="90" t="s">
        <v>203</v>
      </c>
      <c r="C70" s="91">
        <v>183.49</v>
      </c>
      <c r="D70" s="90" t="s">
        <v>173</v>
      </c>
      <c r="E70" s="90">
        <v>183.49</v>
      </c>
      <c r="F70" s="90"/>
      <c r="G70" s="90"/>
      <c r="H70" s="90"/>
      <c r="I70" s="90"/>
      <c r="J70" s="90"/>
      <c r="K70" s="116"/>
    </row>
    <row r="71" spans="1:11">
      <c r="A71" s="90">
        <v>66</v>
      </c>
      <c r="B71" s="90" t="s">
        <v>204</v>
      </c>
      <c r="C71" s="91">
        <v>597.86</v>
      </c>
      <c r="D71" s="90" t="s">
        <v>173</v>
      </c>
      <c r="E71" s="90">
        <v>415.62</v>
      </c>
      <c r="F71" s="110" t="s">
        <v>165</v>
      </c>
      <c r="G71" s="111">
        <v>182.24</v>
      </c>
      <c r="H71" s="90"/>
      <c r="I71" s="90"/>
      <c r="J71" s="90"/>
      <c r="K71" s="116"/>
    </row>
    <row r="72" spans="1:11">
      <c r="A72" s="90">
        <v>67</v>
      </c>
      <c r="B72" s="90" t="s">
        <v>205</v>
      </c>
      <c r="C72" s="91">
        <v>232.38</v>
      </c>
      <c r="D72" s="90" t="s">
        <v>173</v>
      </c>
      <c r="E72" s="90">
        <v>232.38</v>
      </c>
      <c r="F72" s="90"/>
      <c r="G72" s="90"/>
      <c r="H72" s="90"/>
      <c r="I72" s="90"/>
      <c r="J72" s="90"/>
      <c r="K72" s="116"/>
    </row>
    <row r="73" spans="1:11">
      <c r="A73" s="90">
        <v>68</v>
      </c>
      <c r="B73" s="90" t="s">
        <v>206</v>
      </c>
      <c r="C73" s="91">
        <v>321.44</v>
      </c>
      <c r="D73" s="90" t="s">
        <v>173</v>
      </c>
      <c r="E73" s="90">
        <v>321.44</v>
      </c>
      <c r="F73" s="90"/>
      <c r="G73" s="90"/>
      <c r="H73" s="90"/>
      <c r="I73" s="90"/>
      <c r="J73" s="90"/>
      <c r="K73" s="116"/>
    </row>
    <row r="74" spans="1:11">
      <c r="A74" s="90">
        <v>69</v>
      </c>
      <c r="B74" s="105" t="s">
        <v>207</v>
      </c>
      <c r="C74" s="117">
        <v>590.16</v>
      </c>
      <c r="D74" s="90" t="s">
        <v>173</v>
      </c>
      <c r="E74" s="90">
        <v>500.3</v>
      </c>
      <c r="F74" s="110" t="s">
        <v>165</v>
      </c>
      <c r="G74" s="111">
        <v>89.86</v>
      </c>
      <c r="H74" s="90"/>
      <c r="I74" s="90"/>
      <c r="J74" s="90"/>
      <c r="K74" s="116"/>
    </row>
    <row r="75" spans="1:11">
      <c r="A75" s="90">
        <v>70</v>
      </c>
      <c r="B75" s="109" t="s">
        <v>208</v>
      </c>
      <c r="C75" s="108">
        <v>60.8</v>
      </c>
      <c r="D75" s="109" t="s">
        <v>196</v>
      </c>
      <c r="E75" s="109">
        <v>60.8</v>
      </c>
      <c r="F75" s="109"/>
      <c r="G75" s="109"/>
      <c r="H75" s="109"/>
      <c r="I75" s="109"/>
      <c r="J75" s="90"/>
      <c r="K75" s="116"/>
    </row>
    <row r="76" spans="1:11">
      <c r="A76" s="90">
        <v>71</v>
      </c>
      <c r="B76" s="109" t="s">
        <v>209</v>
      </c>
      <c r="C76" s="108">
        <v>58.75</v>
      </c>
      <c r="D76" s="109" t="s">
        <v>196</v>
      </c>
      <c r="E76" s="109">
        <v>58.75</v>
      </c>
      <c r="F76" s="109"/>
      <c r="G76" s="109"/>
      <c r="H76" s="109"/>
      <c r="I76" s="109"/>
      <c r="J76" s="90"/>
      <c r="K76" s="116"/>
    </row>
    <row r="77" spans="1:11">
      <c r="A77" s="90">
        <v>72</v>
      </c>
      <c r="B77" s="110" t="s">
        <v>210</v>
      </c>
      <c r="C77" s="112">
        <v>50</v>
      </c>
      <c r="D77" s="110" t="s">
        <v>170</v>
      </c>
      <c r="E77" s="110">
        <v>50</v>
      </c>
      <c r="F77" s="110"/>
      <c r="G77" s="110"/>
      <c r="H77" s="90"/>
      <c r="I77" s="90"/>
      <c r="J77" s="90"/>
      <c r="K77" s="116"/>
    </row>
    <row r="78" spans="1:11">
      <c r="A78" s="90">
        <v>73</v>
      </c>
      <c r="B78" s="110" t="s">
        <v>211</v>
      </c>
      <c r="C78" s="112">
        <v>52</v>
      </c>
      <c r="D78" s="110" t="s">
        <v>170</v>
      </c>
      <c r="E78" s="110">
        <v>52</v>
      </c>
      <c r="F78" s="110"/>
      <c r="G78" s="110"/>
      <c r="H78" s="90"/>
      <c r="I78" s="90"/>
      <c r="J78" s="90"/>
      <c r="K78" s="116"/>
    </row>
    <row r="79" spans="1:11">
      <c r="A79" s="90">
        <v>74</v>
      </c>
      <c r="B79" s="110" t="s">
        <v>212</v>
      </c>
      <c r="C79" s="112">
        <v>52</v>
      </c>
      <c r="D79" s="110" t="s">
        <v>170</v>
      </c>
      <c r="E79" s="110">
        <v>52</v>
      </c>
      <c r="F79" s="110"/>
      <c r="G79" s="110"/>
      <c r="H79" s="90"/>
      <c r="I79" s="90"/>
      <c r="J79" s="90"/>
      <c r="K79" s="116"/>
    </row>
    <row r="80" spans="1:11">
      <c r="A80" s="90">
        <v>75</v>
      </c>
      <c r="B80" s="118" t="s">
        <v>213</v>
      </c>
      <c r="C80" s="119">
        <v>254.34</v>
      </c>
      <c r="D80" s="118" t="s">
        <v>170</v>
      </c>
      <c r="E80" s="118">
        <v>196.34</v>
      </c>
      <c r="F80" s="113" t="s">
        <v>173</v>
      </c>
      <c r="G80" s="118">
        <v>58</v>
      </c>
      <c r="H80" s="90"/>
      <c r="I80" s="90"/>
      <c r="J80" s="90"/>
      <c r="K80" s="116"/>
    </row>
    <row r="81" spans="1:11">
      <c r="A81" s="90">
        <v>76</v>
      </c>
      <c r="B81" s="118" t="s">
        <v>214</v>
      </c>
      <c r="C81" s="119">
        <v>57.87</v>
      </c>
      <c r="D81" s="118" t="s">
        <v>170</v>
      </c>
      <c r="E81" s="118">
        <v>57.87</v>
      </c>
      <c r="F81" s="118"/>
      <c r="G81" s="118"/>
      <c r="H81" s="90"/>
      <c r="I81" s="90"/>
      <c r="J81" s="90"/>
      <c r="K81" s="116"/>
    </row>
    <row r="82" spans="1:11">
      <c r="A82" s="90">
        <v>77</v>
      </c>
      <c r="B82" s="118" t="s">
        <v>215</v>
      </c>
      <c r="C82" s="119">
        <v>98.5</v>
      </c>
      <c r="D82" s="118" t="s">
        <v>170</v>
      </c>
      <c r="E82" s="118">
        <v>98.5</v>
      </c>
      <c r="F82" s="118"/>
      <c r="G82" s="118"/>
      <c r="H82" s="90"/>
      <c r="I82" s="90"/>
      <c r="J82" s="90"/>
      <c r="K82" s="116"/>
    </row>
    <row r="83" spans="1:11">
      <c r="A83" s="90">
        <v>78</v>
      </c>
      <c r="B83" s="118" t="s">
        <v>216</v>
      </c>
      <c r="C83" s="119">
        <v>142.6</v>
      </c>
      <c r="D83" s="118" t="s">
        <v>170</v>
      </c>
      <c r="E83" s="118">
        <v>142.6</v>
      </c>
      <c r="F83" s="118"/>
      <c r="G83" s="118"/>
      <c r="H83" s="90"/>
      <c r="I83" s="90"/>
      <c r="J83" s="90"/>
      <c r="K83" s="116"/>
    </row>
    <row r="84" spans="1:11">
      <c r="A84" s="90">
        <v>79</v>
      </c>
      <c r="B84" s="118" t="s">
        <v>217</v>
      </c>
      <c r="C84" s="119">
        <v>169.56</v>
      </c>
      <c r="D84" s="118" t="s">
        <v>170</v>
      </c>
      <c r="E84" s="118">
        <v>169.56</v>
      </c>
      <c r="F84" s="118"/>
      <c r="G84" s="118"/>
      <c r="H84" s="90"/>
      <c r="I84" s="90"/>
      <c r="J84" s="90"/>
      <c r="K84" s="116"/>
    </row>
    <row r="85" spans="1:11">
      <c r="A85" s="90">
        <v>80</v>
      </c>
      <c r="B85" s="118" t="s">
        <v>218</v>
      </c>
      <c r="C85" s="119">
        <v>169.5</v>
      </c>
      <c r="D85" s="118" t="s">
        <v>170</v>
      </c>
      <c r="E85" s="118">
        <v>169.5</v>
      </c>
      <c r="F85" s="118"/>
      <c r="G85" s="118"/>
      <c r="H85" s="90"/>
      <c r="I85" s="90"/>
      <c r="J85" s="90"/>
      <c r="K85" s="116"/>
    </row>
    <row r="86" spans="1:11">
      <c r="A86" s="90">
        <v>81</v>
      </c>
      <c r="B86" s="110" t="s">
        <v>219</v>
      </c>
      <c r="C86" s="112">
        <v>255</v>
      </c>
      <c r="D86" s="110" t="s">
        <v>170</v>
      </c>
      <c r="E86" s="110">
        <v>255</v>
      </c>
      <c r="F86" s="110"/>
      <c r="G86" s="110"/>
      <c r="H86" s="90"/>
      <c r="I86" s="90"/>
      <c r="J86" s="90"/>
      <c r="K86" s="116"/>
    </row>
    <row r="87" spans="1:11">
      <c r="A87" s="90">
        <v>82</v>
      </c>
      <c r="B87" s="110" t="s">
        <v>220</v>
      </c>
      <c r="C87" s="112">
        <v>616</v>
      </c>
      <c r="D87" s="118" t="s">
        <v>170</v>
      </c>
      <c r="E87" s="110">
        <v>616</v>
      </c>
      <c r="F87" s="110"/>
      <c r="G87" s="110"/>
      <c r="H87" s="90"/>
      <c r="I87" s="90"/>
      <c r="J87" s="90"/>
      <c r="K87" s="116"/>
    </row>
    <row r="88" spans="1:11">
      <c r="A88" s="90">
        <v>83</v>
      </c>
      <c r="B88" s="110" t="s">
        <v>221</v>
      </c>
      <c r="C88" s="112">
        <v>81</v>
      </c>
      <c r="D88" s="110" t="s">
        <v>170</v>
      </c>
      <c r="E88" s="110">
        <v>81</v>
      </c>
      <c r="F88" s="110"/>
      <c r="G88" s="110"/>
      <c r="H88" s="90"/>
      <c r="I88" s="90"/>
      <c r="J88" s="90"/>
      <c r="K88" s="116"/>
    </row>
    <row r="89" spans="1:11">
      <c r="A89" s="90">
        <v>84</v>
      </c>
      <c r="B89" s="110" t="s">
        <v>222</v>
      </c>
      <c r="C89" s="112">
        <v>51.48</v>
      </c>
      <c r="D89" s="110" t="s">
        <v>170</v>
      </c>
      <c r="E89" s="110">
        <v>51.48</v>
      </c>
      <c r="F89" s="110"/>
      <c r="G89" s="110"/>
      <c r="H89" s="90"/>
      <c r="I89" s="90"/>
      <c r="J89" s="90"/>
      <c r="K89" s="116"/>
    </row>
    <row r="90" spans="1:11">
      <c r="A90" s="90">
        <v>85</v>
      </c>
      <c r="B90" s="110" t="s">
        <v>223</v>
      </c>
      <c r="C90" s="112">
        <v>52.1</v>
      </c>
      <c r="D90" s="110" t="s">
        <v>170</v>
      </c>
      <c r="E90" s="110">
        <v>52.1</v>
      </c>
      <c r="F90" s="110"/>
      <c r="G90" s="110"/>
      <c r="H90" s="90"/>
      <c r="I90" s="90"/>
      <c r="J90" s="90"/>
      <c r="K90" s="116"/>
    </row>
    <row r="91" spans="1:11">
      <c r="A91" s="90">
        <v>86</v>
      </c>
      <c r="B91" s="110" t="s">
        <v>224</v>
      </c>
      <c r="C91" s="112">
        <v>290.21</v>
      </c>
      <c r="D91" s="110" t="s">
        <v>170</v>
      </c>
      <c r="E91" s="110">
        <v>290.21</v>
      </c>
      <c r="F91" s="110"/>
      <c r="G91" s="110"/>
      <c r="H91" s="90"/>
      <c r="I91" s="90"/>
      <c r="J91" s="90"/>
      <c r="K91" s="116"/>
    </row>
    <row r="92" spans="1:11">
      <c r="A92" s="90">
        <v>87</v>
      </c>
      <c r="B92" s="110" t="s">
        <v>225</v>
      </c>
      <c r="C92" s="112">
        <v>316.43</v>
      </c>
      <c r="D92" s="110" t="s">
        <v>170</v>
      </c>
      <c r="E92" s="110">
        <v>190.03</v>
      </c>
      <c r="F92" s="90" t="s">
        <v>173</v>
      </c>
      <c r="G92" s="90">
        <v>126.4</v>
      </c>
      <c r="H92" s="90"/>
      <c r="I92" s="90"/>
      <c r="J92" s="90"/>
      <c r="K92" s="116"/>
    </row>
    <row r="93" spans="1:11">
      <c r="A93" s="90">
        <v>88</v>
      </c>
      <c r="B93" s="110" t="s">
        <v>226</v>
      </c>
      <c r="C93" s="112">
        <v>124.52</v>
      </c>
      <c r="D93" s="110" t="s">
        <v>170</v>
      </c>
      <c r="E93" s="110">
        <v>124.52</v>
      </c>
      <c r="F93" s="110"/>
      <c r="G93" s="110"/>
      <c r="H93" s="90"/>
      <c r="I93" s="90"/>
      <c r="J93" s="90"/>
      <c r="K93" s="116"/>
    </row>
    <row r="94" spans="1:11">
      <c r="A94" s="90">
        <v>89</v>
      </c>
      <c r="B94" s="118" t="s">
        <v>227</v>
      </c>
      <c r="C94" s="119">
        <v>135</v>
      </c>
      <c r="D94" s="118" t="s">
        <v>170</v>
      </c>
      <c r="E94" s="118">
        <v>135</v>
      </c>
      <c r="F94" s="118"/>
      <c r="G94" s="118"/>
      <c r="H94" s="90"/>
      <c r="I94" s="90"/>
      <c r="J94" s="90"/>
      <c r="K94" s="116"/>
    </row>
    <row r="95" spans="1:11">
      <c r="A95" s="90">
        <v>90</v>
      </c>
      <c r="B95" s="118" t="s">
        <v>228</v>
      </c>
      <c r="C95" s="119">
        <v>64.2</v>
      </c>
      <c r="D95" s="118" t="s">
        <v>170</v>
      </c>
      <c r="E95" s="118">
        <v>64.2</v>
      </c>
      <c r="F95" s="118"/>
      <c r="G95" s="118"/>
      <c r="H95" s="90"/>
      <c r="I95" s="90"/>
      <c r="J95" s="90"/>
      <c r="K95" s="116"/>
    </row>
    <row r="96" spans="1:11">
      <c r="A96" s="90">
        <v>91</v>
      </c>
      <c r="B96" s="118" t="s">
        <v>229</v>
      </c>
      <c r="C96" s="119">
        <v>90</v>
      </c>
      <c r="D96" s="118" t="s">
        <v>170</v>
      </c>
      <c r="E96" s="118">
        <v>90</v>
      </c>
      <c r="F96" s="118"/>
      <c r="G96" s="118"/>
      <c r="H96" s="90"/>
      <c r="I96" s="90"/>
      <c r="J96" s="90"/>
      <c r="K96" s="116"/>
    </row>
    <row r="97" spans="1:11">
      <c r="A97" s="90">
        <v>92</v>
      </c>
      <c r="B97" s="96" t="s">
        <v>230</v>
      </c>
      <c r="C97" s="120">
        <v>224.92</v>
      </c>
      <c r="D97" s="96" t="s">
        <v>152</v>
      </c>
      <c r="E97" s="96">
        <v>224.92</v>
      </c>
      <c r="F97" s="96"/>
      <c r="G97" s="96"/>
      <c r="H97" s="96"/>
      <c r="I97" s="96"/>
      <c r="J97" s="96"/>
      <c r="K97" s="124"/>
    </row>
    <row r="98" spans="1:11">
      <c r="A98" s="90">
        <v>93</v>
      </c>
      <c r="B98" s="96" t="s">
        <v>231</v>
      </c>
      <c r="C98" s="120">
        <v>170</v>
      </c>
      <c r="D98" s="96" t="s">
        <v>152</v>
      </c>
      <c r="E98" s="96">
        <v>170</v>
      </c>
      <c r="F98" s="96"/>
      <c r="G98" s="96"/>
      <c r="H98" s="96"/>
      <c r="I98" s="96"/>
      <c r="J98" s="96"/>
      <c r="K98" s="124"/>
    </row>
    <row r="99" spans="1:11">
      <c r="A99" s="90">
        <v>94</v>
      </c>
      <c r="B99" s="96" t="s">
        <v>232</v>
      </c>
      <c r="C99" s="120">
        <v>422.69</v>
      </c>
      <c r="D99" s="96" t="s">
        <v>152</v>
      </c>
      <c r="E99" s="96">
        <v>292.69</v>
      </c>
      <c r="F99" s="96" t="s">
        <v>149</v>
      </c>
      <c r="G99" s="96">
        <v>130</v>
      </c>
      <c r="H99" s="96"/>
      <c r="I99" s="96"/>
      <c r="J99" s="96"/>
      <c r="K99" s="124"/>
    </row>
    <row r="100" spans="1:11">
      <c r="A100" s="90">
        <v>95</v>
      </c>
      <c r="B100" s="121" t="s">
        <v>233</v>
      </c>
      <c r="C100" s="91">
        <v>127.6</v>
      </c>
      <c r="D100" s="90" t="s">
        <v>234</v>
      </c>
      <c r="E100" s="90">
        <v>127.6</v>
      </c>
      <c r="F100" s="96"/>
      <c r="G100" s="96"/>
      <c r="H100" s="96"/>
      <c r="I100" s="96"/>
      <c r="J100" s="96"/>
      <c r="K100" s="124"/>
    </row>
    <row r="101" spans="1:11">
      <c r="A101" s="90">
        <v>96</v>
      </c>
      <c r="B101" s="90" t="s">
        <v>235</v>
      </c>
      <c r="C101" s="91">
        <v>120</v>
      </c>
      <c r="D101" s="90" t="s">
        <v>234</v>
      </c>
      <c r="E101" s="90">
        <v>50</v>
      </c>
      <c r="F101" s="92" t="s">
        <v>236</v>
      </c>
      <c r="G101" s="122">
        <v>70</v>
      </c>
      <c r="H101" s="90"/>
      <c r="I101" s="90"/>
      <c r="J101" s="90"/>
      <c r="K101" s="116"/>
    </row>
    <row r="102" spans="1:11">
      <c r="A102" s="90">
        <v>97</v>
      </c>
      <c r="B102" s="90" t="s">
        <v>237</v>
      </c>
      <c r="C102" s="91">
        <v>800</v>
      </c>
      <c r="D102" s="90" t="s">
        <v>234</v>
      </c>
      <c r="E102" s="90">
        <v>450</v>
      </c>
      <c r="F102" s="92" t="s">
        <v>236</v>
      </c>
      <c r="G102" s="122">
        <v>350</v>
      </c>
      <c r="H102" s="90"/>
      <c r="I102" s="90"/>
      <c r="J102" s="90"/>
      <c r="K102" s="116"/>
    </row>
    <row r="103" spans="1:11">
      <c r="A103" s="90">
        <v>98</v>
      </c>
      <c r="B103" s="90" t="s">
        <v>238</v>
      </c>
      <c r="C103" s="91">
        <v>82.6</v>
      </c>
      <c r="D103" s="90" t="s">
        <v>234</v>
      </c>
      <c r="E103" s="90">
        <v>82.6</v>
      </c>
      <c r="F103" s="118"/>
      <c r="G103" s="118"/>
      <c r="H103" s="90"/>
      <c r="I103" s="90"/>
      <c r="J103" s="90"/>
      <c r="K103" s="116"/>
    </row>
    <row r="104" spans="1:11">
      <c r="A104" s="90">
        <v>99</v>
      </c>
      <c r="B104" s="90" t="s">
        <v>239</v>
      </c>
      <c r="C104" s="91">
        <v>60</v>
      </c>
      <c r="D104" s="90" t="s">
        <v>234</v>
      </c>
      <c r="E104" s="90">
        <v>60</v>
      </c>
      <c r="F104" s="118"/>
      <c r="G104" s="118"/>
      <c r="H104" s="90"/>
      <c r="I104" s="90"/>
      <c r="J104" s="90"/>
      <c r="K104" s="116"/>
    </row>
    <row r="105" spans="1:11">
      <c r="A105" s="90">
        <v>100</v>
      </c>
      <c r="B105" s="90" t="s">
        <v>240</v>
      </c>
      <c r="C105" s="91">
        <v>85</v>
      </c>
      <c r="D105" s="90" t="s">
        <v>234</v>
      </c>
      <c r="E105" s="90">
        <v>85</v>
      </c>
      <c r="F105" s="118"/>
      <c r="G105" s="118"/>
      <c r="H105" s="90"/>
      <c r="I105" s="90"/>
      <c r="J105" s="90"/>
      <c r="K105" s="116"/>
    </row>
    <row r="106" spans="1:11">
      <c r="A106" s="90">
        <v>101</v>
      </c>
      <c r="B106" s="90" t="s">
        <v>241</v>
      </c>
      <c r="C106" s="91">
        <v>151.84</v>
      </c>
      <c r="D106" s="90" t="s">
        <v>234</v>
      </c>
      <c r="E106" s="90">
        <v>151.84</v>
      </c>
      <c r="F106" s="118"/>
      <c r="G106" s="118"/>
      <c r="H106" s="90"/>
      <c r="I106" s="90"/>
      <c r="J106" s="90"/>
      <c r="K106" s="116"/>
    </row>
    <row r="107" spans="1:11">
      <c r="A107" s="90">
        <v>102</v>
      </c>
      <c r="B107" s="92" t="s">
        <v>242</v>
      </c>
      <c r="C107" s="93">
        <v>144</v>
      </c>
      <c r="D107" s="92" t="s">
        <v>236</v>
      </c>
      <c r="E107" s="122">
        <v>144</v>
      </c>
      <c r="F107" s="92"/>
      <c r="G107" s="122"/>
      <c r="H107" s="92"/>
      <c r="I107" s="92"/>
      <c r="J107" s="90"/>
      <c r="K107" s="116"/>
    </row>
    <row r="108" spans="1:11">
      <c r="A108" s="90">
        <v>103</v>
      </c>
      <c r="B108" s="92" t="s">
        <v>243</v>
      </c>
      <c r="C108" s="93">
        <v>85</v>
      </c>
      <c r="D108" s="92" t="s">
        <v>236</v>
      </c>
      <c r="E108" s="122">
        <v>85</v>
      </c>
      <c r="F108" s="92"/>
      <c r="G108" s="122"/>
      <c r="H108" s="92"/>
      <c r="I108" s="92"/>
      <c r="J108" s="90"/>
      <c r="K108" s="116"/>
    </row>
    <row r="109" spans="1:11">
      <c r="A109" s="90">
        <v>104</v>
      </c>
      <c r="B109" s="92" t="s">
        <v>244</v>
      </c>
      <c r="C109" s="93">
        <v>120</v>
      </c>
      <c r="D109" s="92" t="s">
        <v>236</v>
      </c>
      <c r="E109" s="122">
        <v>120</v>
      </c>
      <c r="F109" s="92"/>
      <c r="G109" s="122"/>
      <c r="H109" s="92"/>
      <c r="I109" s="92"/>
      <c r="J109" s="90"/>
      <c r="K109" s="116"/>
    </row>
    <row r="110" spans="1:11">
      <c r="A110" s="90">
        <v>105</v>
      </c>
      <c r="B110" s="92" t="s">
        <v>245</v>
      </c>
      <c r="C110" s="93">
        <v>130</v>
      </c>
      <c r="D110" s="92" t="s">
        <v>236</v>
      </c>
      <c r="E110" s="122">
        <v>130</v>
      </c>
      <c r="F110" s="92"/>
      <c r="G110" s="122"/>
      <c r="H110" s="92"/>
      <c r="I110" s="92"/>
      <c r="J110" s="90"/>
      <c r="K110" s="116"/>
    </row>
    <row r="111" spans="1:11">
      <c r="A111" s="90">
        <v>106</v>
      </c>
      <c r="B111" s="92" t="s">
        <v>246</v>
      </c>
      <c r="C111" s="93">
        <v>62</v>
      </c>
      <c r="D111" s="92" t="s">
        <v>236</v>
      </c>
      <c r="E111" s="122">
        <v>62</v>
      </c>
      <c r="F111" s="92"/>
      <c r="G111" s="122"/>
      <c r="H111" s="92"/>
      <c r="I111" s="122"/>
      <c r="J111" s="90"/>
      <c r="K111" s="116"/>
    </row>
    <row r="112" spans="1:11">
      <c r="A112" s="90">
        <v>107</v>
      </c>
      <c r="B112" s="92" t="s">
        <v>247</v>
      </c>
      <c r="C112" s="93">
        <v>80</v>
      </c>
      <c r="D112" s="92" t="s">
        <v>236</v>
      </c>
      <c r="E112" s="122">
        <v>80</v>
      </c>
      <c r="F112" s="92"/>
      <c r="G112" s="122"/>
      <c r="H112" s="92"/>
      <c r="I112" s="122"/>
      <c r="J112" s="90"/>
      <c r="K112" s="116"/>
    </row>
    <row r="113" spans="1:11">
      <c r="A113" s="90">
        <v>108</v>
      </c>
      <c r="B113" s="92" t="s">
        <v>248</v>
      </c>
      <c r="C113" s="93">
        <v>414.7</v>
      </c>
      <c r="D113" s="92" t="s">
        <v>236</v>
      </c>
      <c r="E113" s="122">
        <v>414.7</v>
      </c>
      <c r="F113" s="92"/>
      <c r="G113" s="122"/>
      <c r="H113" s="92"/>
      <c r="I113" s="122"/>
      <c r="J113" s="90"/>
      <c r="K113" s="116"/>
    </row>
    <row r="114" spans="1:11">
      <c r="A114" s="90">
        <v>109</v>
      </c>
      <c r="B114" s="92" t="s">
        <v>249</v>
      </c>
      <c r="C114" s="93">
        <v>225</v>
      </c>
      <c r="D114" s="92" t="s">
        <v>236</v>
      </c>
      <c r="E114" s="122">
        <v>225</v>
      </c>
      <c r="F114" s="92"/>
      <c r="G114" s="122"/>
      <c r="H114" s="92"/>
      <c r="I114" s="92"/>
      <c r="J114" s="90"/>
      <c r="K114" s="116"/>
    </row>
    <row r="115" spans="1:11">
      <c r="A115" s="90">
        <v>110</v>
      </c>
      <c r="B115" s="92" t="s">
        <v>250</v>
      </c>
      <c r="C115" s="93">
        <v>754.5</v>
      </c>
      <c r="D115" s="92" t="s">
        <v>236</v>
      </c>
      <c r="E115" s="122">
        <v>754.5</v>
      </c>
      <c r="F115" s="92"/>
      <c r="G115" s="122"/>
      <c r="H115" s="92"/>
      <c r="I115" s="94"/>
      <c r="J115" s="90"/>
      <c r="K115" s="116"/>
    </row>
    <row r="116" spans="1:11">
      <c r="A116" s="90">
        <v>111</v>
      </c>
      <c r="B116" s="92" t="s">
        <v>251</v>
      </c>
      <c r="C116" s="93">
        <v>219</v>
      </c>
      <c r="D116" s="92" t="s">
        <v>236</v>
      </c>
      <c r="E116" s="122">
        <v>219</v>
      </c>
      <c r="F116" s="92"/>
      <c r="G116" s="122"/>
      <c r="H116" s="92"/>
      <c r="I116" s="92"/>
      <c r="J116" s="90"/>
      <c r="K116" s="116"/>
    </row>
    <row r="117" spans="1:11">
      <c r="A117" s="90">
        <v>112</v>
      </c>
      <c r="B117" s="92" t="s">
        <v>252</v>
      </c>
      <c r="C117" s="93">
        <v>52</v>
      </c>
      <c r="D117" s="92" t="s">
        <v>236</v>
      </c>
      <c r="E117" s="122">
        <v>52</v>
      </c>
      <c r="F117" s="92"/>
      <c r="G117" s="122"/>
      <c r="H117" s="92"/>
      <c r="I117" s="92"/>
      <c r="J117" s="90"/>
      <c r="K117" s="116"/>
    </row>
    <row r="118" spans="1:11">
      <c r="A118" s="90">
        <v>113</v>
      </c>
      <c r="B118" s="92" t="s">
        <v>253</v>
      </c>
      <c r="C118" s="93">
        <v>88</v>
      </c>
      <c r="D118" s="92" t="s">
        <v>236</v>
      </c>
      <c r="E118" s="122">
        <v>88</v>
      </c>
      <c r="F118" s="92"/>
      <c r="G118" s="122"/>
      <c r="H118" s="92"/>
      <c r="I118" s="92"/>
      <c r="J118" s="90"/>
      <c r="K118" s="116"/>
    </row>
    <row r="119" spans="1:11">
      <c r="A119" s="90">
        <v>114</v>
      </c>
      <c r="B119" s="92" t="s">
        <v>254</v>
      </c>
      <c r="C119" s="93">
        <v>80</v>
      </c>
      <c r="D119" s="92" t="s">
        <v>236</v>
      </c>
      <c r="E119" s="122">
        <v>80</v>
      </c>
      <c r="F119" s="92"/>
      <c r="G119" s="122"/>
      <c r="H119" s="92"/>
      <c r="I119" s="92"/>
      <c r="J119" s="90"/>
      <c r="K119" s="116"/>
    </row>
    <row r="120" spans="1:11">
      <c r="A120" s="90">
        <v>115</v>
      </c>
      <c r="B120" s="92" t="s">
        <v>255</v>
      </c>
      <c r="C120" s="93">
        <v>157</v>
      </c>
      <c r="D120" s="92" t="s">
        <v>236</v>
      </c>
      <c r="E120" s="122">
        <v>157</v>
      </c>
      <c r="F120" s="92"/>
      <c r="G120" s="122"/>
      <c r="H120" s="92"/>
      <c r="I120" s="92"/>
      <c r="J120" s="90"/>
      <c r="K120" s="116"/>
    </row>
    <row r="121" spans="1:11">
      <c r="A121" s="90">
        <v>116</v>
      </c>
      <c r="B121" s="92" t="s">
        <v>256</v>
      </c>
      <c r="C121" s="123">
        <v>100</v>
      </c>
      <c r="D121" s="90" t="s">
        <v>137</v>
      </c>
      <c r="E121" s="90">
        <v>100</v>
      </c>
      <c r="F121" s="90"/>
      <c r="G121" s="90"/>
      <c r="H121" s="90"/>
      <c r="I121" s="90"/>
      <c r="J121" s="90"/>
      <c r="K121" s="90"/>
    </row>
    <row r="122" spans="1:11">
      <c r="A122" s="90">
        <v>117</v>
      </c>
      <c r="B122" s="92" t="s">
        <v>257</v>
      </c>
      <c r="C122" s="91">
        <v>74.37</v>
      </c>
      <c r="D122" s="90" t="s">
        <v>137</v>
      </c>
      <c r="E122" s="90">
        <v>74.37</v>
      </c>
      <c r="F122" s="90"/>
      <c r="G122" s="90"/>
      <c r="H122" s="90"/>
      <c r="I122" s="90"/>
      <c r="J122" s="90"/>
      <c r="K122" s="90"/>
    </row>
    <row r="123" spans="1:11">
      <c r="A123" s="90">
        <v>118</v>
      </c>
      <c r="B123" s="92" t="s">
        <v>258</v>
      </c>
      <c r="C123" s="91">
        <v>208</v>
      </c>
      <c r="D123" s="90" t="s">
        <v>137</v>
      </c>
      <c r="E123" s="90">
        <v>208</v>
      </c>
      <c r="F123" s="90"/>
      <c r="G123" s="90"/>
      <c r="H123" s="90"/>
      <c r="I123" s="90"/>
      <c r="J123" s="90"/>
      <c r="K123" s="90"/>
    </row>
    <row r="124" spans="1:11">
      <c r="A124" s="90">
        <v>119</v>
      </c>
      <c r="B124" s="92" t="s">
        <v>259</v>
      </c>
      <c r="C124" s="91">
        <v>317.34</v>
      </c>
      <c r="D124" s="90" t="s">
        <v>137</v>
      </c>
      <c r="E124" s="90">
        <v>177.18</v>
      </c>
      <c r="F124" s="96" t="s">
        <v>152</v>
      </c>
      <c r="G124" s="96">
        <v>140.16</v>
      </c>
      <c r="H124" s="90"/>
      <c r="I124" s="90"/>
      <c r="J124" s="90"/>
      <c r="K124" s="90"/>
    </row>
    <row r="125" spans="1:11">
      <c r="A125" s="90">
        <v>120</v>
      </c>
      <c r="B125" s="109" t="s">
        <v>260</v>
      </c>
      <c r="C125" s="108">
        <v>509.53</v>
      </c>
      <c r="D125" s="109" t="s">
        <v>261</v>
      </c>
      <c r="E125" s="109">
        <v>509.53</v>
      </c>
      <c r="F125" s="109"/>
      <c r="G125" s="109"/>
      <c r="H125" s="90"/>
      <c r="I125" s="90"/>
      <c r="J125" s="90"/>
      <c r="K125" s="116"/>
    </row>
    <row r="126" spans="1:11">
      <c r="A126" s="90">
        <v>121</v>
      </c>
      <c r="B126" s="109" t="s">
        <v>262</v>
      </c>
      <c r="C126" s="108">
        <v>347</v>
      </c>
      <c r="D126" s="109" t="s">
        <v>261</v>
      </c>
      <c r="E126" s="109">
        <v>347</v>
      </c>
      <c r="F126" s="109"/>
      <c r="G126" s="109"/>
      <c r="H126" s="90"/>
      <c r="I126" s="90"/>
      <c r="J126" s="90"/>
      <c r="K126" s="116"/>
    </row>
    <row r="127" spans="1:11">
      <c r="A127" s="90">
        <v>122</v>
      </c>
      <c r="B127" s="109" t="s">
        <v>263</v>
      </c>
      <c r="C127" s="108">
        <v>250</v>
      </c>
      <c r="D127" s="109" t="s">
        <v>261</v>
      </c>
      <c r="E127" s="109">
        <v>250</v>
      </c>
      <c r="F127" s="109"/>
      <c r="G127" s="109"/>
      <c r="H127" s="90"/>
      <c r="I127" s="90"/>
      <c r="J127" s="90"/>
      <c r="K127" s="116"/>
    </row>
    <row r="128" spans="1:11">
      <c r="A128" s="90">
        <v>123</v>
      </c>
      <c r="B128" s="109" t="s">
        <v>264</v>
      </c>
      <c r="C128" s="108">
        <v>285</v>
      </c>
      <c r="D128" s="109" t="s">
        <v>261</v>
      </c>
      <c r="E128" s="109">
        <v>285</v>
      </c>
      <c r="F128" s="109"/>
      <c r="G128" s="109"/>
      <c r="H128" s="90"/>
      <c r="I128" s="90"/>
      <c r="J128" s="90"/>
      <c r="K128" s="116"/>
    </row>
    <row r="129" spans="1:11">
      <c r="A129" s="90">
        <v>124</v>
      </c>
      <c r="B129" s="109" t="s">
        <v>265</v>
      </c>
      <c r="C129" s="108">
        <v>397.8</v>
      </c>
      <c r="D129" s="109" t="s">
        <v>261</v>
      </c>
      <c r="E129" s="109">
        <v>397.8</v>
      </c>
      <c r="F129" s="109"/>
      <c r="G129" s="109"/>
      <c r="H129" s="90"/>
      <c r="I129" s="90"/>
      <c r="J129" s="90"/>
      <c r="K129" s="116"/>
    </row>
    <row r="130" spans="1:11">
      <c r="A130" s="90">
        <v>125</v>
      </c>
      <c r="B130" s="109" t="s">
        <v>266</v>
      </c>
      <c r="C130" s="108">
        <v>100</v>
      </c>
      <c r="D130" s="109" t="s">
        <v>261</v>
      </c>
      <c r="E130" s="109">
        <v>100</v>
      </c>
      <c r="F130" s="109"/>
      <c r="G130" s="109"/>
      <c r="H130" s="90"/>
      <c r="I130" s="90"/>
      <c r="J130" s="90"/>
      <c r="K130" s="116"/>
    </row>
    <row r="131" spans="1:11">
      <c r="A131" s="90">
        <v>126</v>
      </c>
      <c r="B131" s="92" t="s">
        <v>267</v>
      </c>
      <c r="C131" s="93">
        <v>124.82</v>
      </c>
      <c r="D131" s="92" t="s">
        <v>155</v>
      </c>
      <c r="E131" s="92">
        <v>124.82</v>
      </c>
      <c r="F131" s="92"/>
      <c r="G131" s="92"/>
      <c r="H131" s="92"/>
      <c r="I131" s="92"/>
      <c r="J131" s="90"/>
      <c r="K131" s="116"/>
    </row>
    <row r="132" spans="1:11">
      <c r="A132" s="90">
        <v>127</v>
      </c>
      <c r="B132" s="92" t="s">
        <v>268</v>
      </c>
      <c r="C132" s="93">
        <v>69.51</v>
      </c>
      <c r="D132" s="92" t="s">
        <v>155</v>
      </c>
      <c r="E132" s="92">
        <v>69.51</v>
      </c>
      <c r="F132" s="92"/>
      <c r="G132" s="92"/>
      <c r="H132" s="92"/>
      <c r="I132" s="92"/>
      <c r="J132" s="90"/>
      <c r="K132" s="116"/>
    </row>
    <row r="133" spans="1:11">
      <c r="A133" s="90">
        <v>128</v>
      </c>
      <c r="B133" s="92" t="s">
        <v>269</v>
      </c>
      <c r="C133" s="93">
        <v>111.4</v>
      </c>
      <c r="D133" s="92" t="s">
        <v>155</v>
      </c>
      <c r="E133" s="92">
        <v>111.4</v>
      </c>
      <c r="F133" s="92"/>
      <c r="G133" s="92"/>
      <c r="H133" s="92"/>
      <c r="I133" s="92"/>
      <c r="J133" s="90"/>
      <c r="K133" s="116"/>
    </row>
    <row r="134" spans="1:11">
      <c r="A134" s="90">
        <v>129</v>
      </c>
      <c r="B134" s="92" t="s">
        <v>270</v>
      </c>
      <c r="C134" s="93">
        <v>115.9</v>
      </c>
      <c r="D134" s="92" t="s">
        <v>155</v>
      </c>
      <c r="E134" s="92">
        <v>115.9</v>
      </c>
      <c r="F134" s="92"/>
      <c r="G134" s="92"/>
      <c r="H134" s="92"/>
      <c r="I134" s="92"/>
      <c r="J134" s="90"/>
      <c r="K134" s="116"/>
    </row>
    <row r="135" spans="1:11">
      <c r="A135" s="90">
        <v>130</v>
      </c>
      <c r="B135" s="92" t="s">
        <v>271</v>
      </c>
      <c r="C135" s="93">
        <v>573.18</v>
      </c>
      <c r="D135" s="92" t="s">
        <v>155</v>
      </c>
      <c r="E135" s="92">
        <v>453.13</v>
      </c>
      <c r="F135" s="96" t="s">
        <v>272</v>
      </c>
      <c r="G135" s="96">
        <v>120.05</v>
      </c>
      <c r="H135" s="92"/>
      <c r="I135" s="92"/>
      <c r="J135" s="90"/>
      <c r="K135" s="116"/>
    </row>
    <row r="136" spans="1:11">
      <c r="A136" s="90">
        <v>131</v>
      </c>
      <c r="B136" s="92" t="s">
        <v>273</v>
      </c>
      <c r="C136" s="93">
        <v>335.83</v>
      </c>
      <c r="D136" s="92" t="s">
        <v>155</v>
      </c>
      <c r="E136" s="92">
        <v>146</v>
      </c>
      <c r="F136" s="90" t="s">
        <v>137</v>
      </c>
      <c r="G136" s="90">
        <v>189.83</v>
      </c>
      <c r="H136" s="92"/>
      <c r="I136" s="92"/>
      <c r="J136" s="90"/>
      <c r="K136" s="116"/>
    </row>
    <row r="137" spans="1:11">
      <c r="A137" s="90">
        <v>132</v>
      </c>
      <c r="B137" s="92" t="s">
        <v>274</v>
      </c>
      <c r="C137" s="93">
        <v>381.96</v>
      </c>
      <c r="D137" s="92" t="s">
        <v>155</v>
      </c>
      <c r="E137" s="92">
        <v>381.96</v>
      </c>
      <c r="F137" s="125"/>
      <c r="G137" s="92"/>
      <c r="H137" s="92"/>
      <c r="I137" s="92"/>
      <c r="J137" s="90"/>
      <c r="K137" s="116"/>
    </row>
    <row r="138" spans="1:11">
      <c r="A138" s="90">
        <v>133</v>
      </c>
      <c r="B138" s="92" t="s">
        <v>275</v>
      </c>
      <c r="C138" s="93">
        <v>289.146</v>
      </c>
      <c r="D138" s="92" t="s">
        <v>155</v>
      </c>
      <c r="E138" s="92">
        <v>289.146</v>
      </c>
      <c r="F138" s="92"/>
      <c r="G138" s="92"/>
      <c r="H138" s="92"/>
      <c r="I138" s="92"/>
      <c r="J138" s="90"/>
      <c r="K138" s="116"/>
    </row>
    <row r="139" spans="1:11">
      <c r="A139" s="90">
        <v>134</v>
      </c>
      <c r="B139" s="92" t="s">
        <v>276</v>
      </c>
      <c r="C139" s="93">
        <v>513.64</v>
      </c>
      <c r="D139" s="92" t="s">
        <v>155</v>
      </c>
      <c r="E139" s="92">
        <v>274.55</v>
      </c>
      <c r="F139" s="90" t="s">
        <v>137</v>
      </c>
      <c r="G139" s="90">
        <v>239.09</v>
      </c>
      <c r="H139" s="92"/>
      <c r="I139" s="92"/>
      <c r="J139" s="90"/>
      <c r="K139" s="116"/>
    </row>
    <row r="140" spans="1:11">
      <c r="A140" s="90">
        <v>135</v>
      </c>
      <c r="B140" s="92" t="s">
        <v>277</v>
      </c>
      <c r="C140" s="93">
        <v>200.6</v>
      </c>
      <c r="D140" s="92" t="s">
        <v>155</v>
      </c>
      <c r="E140" s="92">
        <v>200.6</v>
      </c>
      <c r="F140" s="92"/>
      <c r="G140" s="92"/>
      <c r="H140" s="92"/>
      <c r="I140" s="92"/>
      <c r="J140" s="90"/>
      <c r="K140" s="116"/>
    </row>
    <row r="141" spans="1:11">
      <c r="A141" s="90">
        <v>136</v>
      </c>
      <c r="B141" s="92" t="s">
        <v>278</v>
      </c>
      <c r="C141" s="93">
        <v>115.88</v>
      </c>
      <c r="D141" s="92" t="s">
        <v>155</v>
      </c>
      <c r="E141" s="92">
        <v>115.88</v>
      </c>
      <c r="F141" s="92"/>
      <c r="G141" s="92"/>
      <c r="H141" s="92"/>
      <c r="I141" s="92"/>
      <c r="J141" s="90"/>
      <c r="K141" s="116"/>
    </row>
    <row r="142" spans="1:11">
      <c r="A142" s="90">
        <v>137</v>
      </c>
      <c r="B142" s="92" t="s">
        <v>279</v>
      </c>
      <c r="C142" s="93">
        <v>125.5</v>
      </c>
      <c r="D142" s="92" t="s">
        <v>155</v>
      </c>
      <c r="E142" s="92">
        <v>125.5</v>
      </c>
      <c r="F142" s="92"/>
      <c r="G142" s="92"/>
      <c r="H142" s="92"/>
      <c r="I142" s="92"/>
      <c r="J142" s="90"/>
      <c r="K142" s="116"/>
    </row>
    <row r="143" spans="1:11">
      <c r="A143" s="90">
        <v>138</v>
      </c>
      <c r="B143" s="92" t="s">
        <v>280</v>
      </c>
      <c r="C143" s="93">
        <v>124.77</v>
      </c>
      <c r="D143" s="92" t="s">
        <v>155</v>
      </c>
      <c r="E143" s="92">
        <v>124.77</v>
      </c>
      <c r="F143" s="92"/>
      <c r="G143" s="92"/>
      <c r="H143" s="92"/>
      <c r="I143" s="92"/>
      <c r="J143" s="90"/>
      <c r="K143" s="116"/>
    </row>
    <row r="144" spans="1:11">
      <c r="A144" s="90">
        <v>139</v>
      </c>
      <c r="B144" s="92" t="s">
        <v>281</v>
      </c>
      <c r="C144" s="93">
        <v>122.1</v>
      </c>
      <c r="D144" s="92" t="s">
        <v>155</v>
      </c>
      <c r="E144" s="92">
        <v>122.1</v>
      </c>
      <c r="F144" s="92"/>
      <c r="G144" s="92"/>
      <c r="H144" s="92"/>
      <c r="I144" s="92"/>
      <c r="J144" s="90"/>
      <c r="K144" s="116"/>
    </row>
    <row r="145" spans="1:11">
      <c r="A145" s="90">
        <v>140</v>
      </c>
      <c r="B145" s="92" t="s">
        <v>282</v>
      </c>
      <c r="C145" s="93">
        <v>82.5</v>
      </c>
      <c r="D145" s="92" t="s">
        <v>155</v>
      </c>
      <c r="E145" s="92">
        <v>82.5</v>
      </c>
      <c r="F145" s="92"/>
      <c r="G145" s="92"/>
      <c r="H145" s="92"/>
      <c r="I145" s="92"/>
      <c r="J145" s="90"/>
      <c r="K145" s="116"/>
    </row>
    <row r="146" spans="1:11">
      <c r="A146" s="90">
        <v>141</v>
      </c>
      <c r="B146" s="92" t="s">
        <v>283</v>
      </c>
      <c r="C146" s="93">
        <v>282.6</v>
      </c>
      <c r="D146" s="92" t="s">
        <v>155</v>
      </c>
      <c r="E146" s="92">
        <v>282.6</v>
      </c>
      <c r="F146" s="92"/>
      <c r="G146" s="92"/>
      <c r="H146" s="92"/>
      <c r="I146" s="92"/>
      <c r="J146" s="90"/>
      <c r="K146" s="116"/>
    </row>
    <row r="147" spans="1:11">
      <c r="A147" s="90">
        <v>142</v>
      </c>
      <c r="B147" s="92" t="s">
        <v>284</v>
      </c>
      <c r="C147" s="93">
        <v>55</v>
      </c>
      <c r="D147" s="92" t="s">
        <v>155</v>
      </c>
      <c r="E147" s="92">
        <v>55</v>
      </c>
      <c r="F147" s="92"/>
      <c r="G147" s="92"/>
      <c r="H147" s="92"/>
      <c r="I147" s="92"/>
      <c r="J147" s="90"/>
      <c r="K147" s="116"/>
    </row>
    <row r="148" spans="1:11">
      <c r="A148" s="90">
        <v>143</v>
      </c>
      <c r="B148" s="92" t="s">
        <v>285</v>
      </c>
      <c r="C148" s="93">
        <v>260.63</v>
      </c>
      <c r="D148" s="92" t="s">
        <v>155</v>
      </c>
      <c r="E148" s="92">
        <v>177.11</v>
      </c>
      <c r="F148" s="90" t="s">
        <v>173</v>
      </c>
      <c r="G148" s="90">
        <v>83.52</v>
      </c>
      <c r="H148" s="92"/>
      <c r="I148" s="92"/>
      <c r="J148" s="90"/>
      <c r="K148" s="116"/>
    </row>
    <row r="149" spans="1:11">
      <c r="A149" s="90">
        <v>144</v>
      </c>
      <c r="B149" s="96" t="s">
        <v>286</v>
      </c>
      <c r="C149" s="120">
        <v>133</v>
      </c>
      <c r="D149" s="96" t="s">
        <v>272</v>
      </c>
      <c r="E149" s="96">
        <v>133</v>
      </c>
      <c r="F149" s="96"/>
      <c r="G149" s="96"/>
      <c r="H149" s="96"/>
      <c r="I149" s="96"/>
      <c r="J149" s="90"/>
      <c r="K149" s="116"/>
    </row>
    <row r="150" spans="1:11">
      <c r="A150" s="90">
        <v>145</v>
      </c>
      <c r="B150" s="96" t="s">
        <v>287</v>
      </c>
      <c r="C150" s="120">
        <v>372.71</v>
      </c>
      <c r="D150" s="96" t="s">
        <v>272</v>
      </c>
      <c r="E150" s="96">
        <v>238.76</v>
      </c>
      <c r="F150" s="92" t="s">
        <v>155</v>
      </c>
      <c r="G150" s="92">
        <v>133.95</v>
      </c>
      <c r="H150" s="96"/>
      <c r="I150" s="96"/>
      <c r="J150" s="90"/>
      <c r="K150" s="116"/>
    </row>
    <row r="151" spans="1:11">
      <c r="A151" s="90">
        <v>146</v>
      </c>
      <c r="B151" s="96" t="s">
        <v>288</v>
      </c>
      <c r="C151" s="120">
        <v>112</v>
      </c>
      <c r="D151" s="96" t="s">
        <v>272</v>
      </c>
      <c r="E151" s="96">
        <v>112</v>
      </c>
      <c r="F151" s="96"/>
      <c r="G151" s="96"/>
      <c r="H151" s="96"/>
      <c r="I151" s="96"/>
      <c r="J151" s="90"/>
      <c r="K151" s="116"/>
    </row>
    <row r="152" spans="1:11">
      <c r="A152" s="90"/>
      <c r="B152" s="90"/>
      <c r="C152" s="90">
        <f t="shared" ref="C152:K152" si="0">SUM(C6:C151)</f>
        <v>38632.886</v>
      </c>
      <c r="D152" s="90">
        <f t="shared" si="0"/>
        <v>0</v>
      </c>
      <c r="E152" s="90">
        <f t="shared" si="0"/>
        <v>35248.386</v>
      </c>
      <c r="F152" s="90">
        <f t="shared" si="0"/>
        <v>0</v>
      </c>
      <c r="G152" s="90">
        <f t="shared" si="0"/>
        <v>3146</v>
      </c>
      <c r="H152" s="90">
        <f t="shared" si="0"/>
        <v>0</v>
      </c>
      <c r="I152" s="90">
        <f t="shared" si="0"/>
        <v>238.5</v>
      </c>
      <c r="J152" s="90">
        <f t="shared" si="0"/>
        <v>0</v>
      </c>
      <c r="K152" s="90">
        <f t="shared" si="0"/>
        <v>0</v>
      </c>
    </row>
  </sheetData>
  <mergeCells count="6">
    <mergeCell ref="A1:J1"/>
    <mergeCell ref="A2:K2"/>
    <mergeCell ref="A3:K3"/>
    <mergeCell ref="C4:K4"/>
    <mergeCell ref="A4:A5"/>
    <mergeCell ref="B4:B5"/>
  </mergeCells>
  <conditionalFormatting sqref="B6:B15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6" workbookViewId="0">
      <selection activeCell="A18" sqref="$A18:$XFD18"/>
    </sheetView>
  </sheetViews>
  <sheetFormatPr defaultColWidth="9" defaultRowHeight="13.5"/>
  <cols>
    <col min="1" max="1" width="5.45833333333333" customWidth="1"/>
    <col min="2" max="2" width="16.4583333333333" customWidth="1"/>
    <col min="3" max="3" width="8.63333333333333" customWidth="1"/>
    <col min="4" max="4" width="8.875" customWidth="1"/>
    <col min="5" max="5" width="8.63333333333333" customWidth="1"/>
    <col min="6" max="6" width="8.5" customWidth="1"/>
    <col min="7" max="7" width="7.625" customWidth="1"/>
    <col min="8" max="8" width="8.625" customWidth="1"/>
    <col min="9" max="9" width="7.625" customWidth="1"/>
    <col min="10" max="10" width="9" customWidth="1"/>
    <col min="11" max="11" width="8" customWidth="1"/>
    <col min="12" max="12" width="8.875" customWidth="1"/>
    <col min="13" max="13" width="7.63333333333333" customWidth="1"/>
  </cols>
  <sheetData>
    <row r="1" customFormat="1" ht="2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4" customHeight="1" spans="1:11">
      <c r="A2" s="2" t="s">
        <v>289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3">
      <c r="A3" s="12" t="s">
        <v>290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27" customHeight="1" spans="1:13">
      <c r="A4" s="26" t="s">
        <v>2</v>
      </c>
      <c r="B4" s="26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32" customHeight="1" spans="1:13">
      <c r="A5" s="26"/>
      <c r="B5" s="26"/>
      <c r="C5" s="26" t="s">
        <v>5</v>
      </c>
      <c r="D5" s="26" t="s">
        <v>6</v>
      </c>
      <c r="E5" s="26" t="s">
        <v>7</v>
      </c>
      <c r="F5" s="26" t="s">
        <v>8</v>
      </c>
      <c r="G5" s="26" t="s">
        <v>7</v>
      </c>
      <c r="H5" s="26" t="s">
        <v>9</v>
      </c>
      <c r="I5" s="26" t="s">
        <v>7</v>
      </c>
      <c r="J5" s="26" t="s">
        <v>125</v>
      </c>
      <c r="K5" s="26" t="s">
        <v>7</v>
      </c>
      <c r="L5" s="26" t="s">
        <v>291</v>
      </c>
      <c r="M5" s="26" t="s">
        <v>7</v>
      </c>
    </row>
    <row r="6" ht="31" customHeight="1" spans="1:13">
      <c r="A6" s="26">
        <v>1</v>
      </c>
      <c r="B6" s="26" t="s">
        <v>292</v>
      </c>
      <c r="C6" s="26">
        <f t="shared" ref="C6:C16" si="0">E6+G6+I6+K6+M6</f>
        <v>133.8</v>
      </c>
      <c r="D6" s="79" t="s">
        <v>293</v>
      </c>
      <c r="E6" s="80">
        <v>133.8</v>
      </c>
      <c r="F6" s="80"/>
      <c r="G6" s="80"/>
      <c r="H6" s="80"/>
      <c r="I6" s="80"/>
      <c r="J6" s="80"/>
      <c r="K6" s="80"/>
      <c r="L6" s="79"/>
      <c r="M6" s="80"/>
    </row>
    <row r="7" ht="27" customHeight="1" spans="1:13">
      <c r="A7" s="26">
        <v>2</v>
      </c>
      <c r="B7" s="26" t="s">
        <v>294</v>
      </c>
      <c r="C7" s="26">
        <f t="shared" si="0"/>
        <v>383.91</v>
      </c>
      <c r="D7" s="80" t="s">
        <v>295</v>
      </c>
      <c r="E7" s="80">
        <v>383.91</v>
      </c>
      <c r="F7" s="80"/>
      <c r="G7" s="80"/>
      <c r="H7" s="80"/>
      <c r="I7" s="80"/>
      <c r="J7" s="80"/>
      <c r="K7" s="86"/>
      <c r="L7" s="80"/>
      <c r="M7" s="80"/>
    </row>
    <row r="8" ht="27" customHeight="1" spans="1:13">
      <c r="A8" s="26">
        <v>3</v>
      </c>
      <c r="B8" s="26" t="s">
        <v>296</v>
      </c>
      <c r="C8" s="26">
        <f t="shared" si="0"/>
        <v>140</v>
      </c>
      <c r="D8" s="79" t="s">
        <v>295</v>
      </c>
      <c r="E8" s="80">
        <v>140</v>
      </c>
      <c r="F8" s="81"/>
      <c r="G8" s="79"/>
      <c r="H8" s="80"/>
      <c r="I8" s="80"/>
      <c r="J8" s="80"/>
      <c r="K8" s="86"/>
      <c r="L8" s="80"/>
      <c r="M8" s="80"/>
    </row>
    <row r="9" ht="27" customHeight="1" spans="1:13">
      <c r="A9" s="26">
        <v>4</v>
      </c>
      <c r="B9" s="26" t="s">
        <v>297</v>
      </c>
      <c r="C9" s="26">
        <f t="shared" si="0"/>
        <v>550.47</v>
      </c>
      <c r="D9" s="79" t="s">
        <v>298</v>
      </c>
      <c r="E9" s="80">
        <v>133.9</v>
      </c>
      <c r="F9" s="82" t="s">
        <v>299</v>
      </c>
      <c r="G9" s="83">
        <v>416.57</v>
      </c>
      <c r="H9" s="80"/>
      <c r="I9" s="80"/>
      <c r="J9" s="80"/>
      <c r="K9" s="86"/>
      <c r="L9" s="80"/>
      <c r="M9" s="80"/>
    </row>
    <row r="10" ht="27" customHeight="1" spans="1:13">
      <c r="A10" s="26">
        <v>5</v>
      </c>
      <c r="B10" s="84"/>
      <c r="C10" s="26">
        <f t="shared" si="0"/>
        <v>0</v>
      </c>
      <c r="D10" s="79"/>
      <c r="E10" s="80"/>
      <c r="F10" s="80"/>
      <c r="G10" s="80"/>
      <c r="H10" s="80"/>
      <c r="I10" s="80"/>
      <c r="J10" s="80"/>
      <c r="K10" s="86"/>
      <c r="L10" s="80"/>
      <c r="M10" s="80"/>
    </row>
    <row r="11" ht="27" customHeight="1" spans="1:13">
      <c r="A11" s="26">
        <v>6</v>
      </c>
      <c r="B11" s="84"/>
      <c r="C11" s="26">
        <f t="shared" si="0"/>
        <v>0</v>
      </c>
      <c r="D11" s="79"/>
      <c r="E11" s="80"/>
      <c r="F11" s="80"/>
      <c r="G11" s="80"/>
      <c r="H11" s="80"/>
      <c r="I11" s="80"/>
      <c r="J11" s="80"/>
      <c r="K11" s="86"/>
      <c r="L11" s="80"/>
      <c r="M11" s="80"/>
    </row>
    <row r="12" ht="27" customHeight="1" spans="1:13">
      <c r="A12" s="26">
        <v>7</v>
      </c>
      <c r="B12" s="80"/>
      <c r="C12" s="26">
        <f t="shared" si="0"/>
        <v>0</v>
      </c>
      <c r="D12" s="79"/>
      <c r="E12" s="80"/>
      <c r="F12" s="80"/>
      <c r="G12" s="80"/>
      <c r="H12" s="80"/>
      <c r="I12" s="80"/>
      <c r="J12" s="80"/>
      <c r="K12" s="86"/>
      <c r="L12" s="80"/>
      <c r="M12" s="80"/>
    </row>
    <row r="13" ht="27" customHeight="1" spans="1:13">
      <c r="A13" s="26">
        <v>8</v>
      </c>
      <c r="B13" s="80"/>
      <c r="C13" s="26">
        <f t="shared" si="0"/>
        <v>0</v>
      </c>
      <c r="D13" s="80"/>
      <c r="E13" s="80"/>
      <c r="F13" s="80"/>
      <c r="G13" s="80"/>
      <c r="H13" s="80"/>
      <c r="I13" s="80"/>
      <c r="J13" s="80"/>
      <c r="K13" s="86"/>
      <c r="L13" s="80"/>
      <c r="M13" s="80"/>
    </row>
    <row r="14" ht="27" customHeight="1" spans="1:13">
      <c r="A14" s="26">
        <v>9</v>
      </c>
      <c r="B14" s="84"/>
      <c r="C14" s="26">
        <f t="shared" si="0"/>
        <v>0</v>
      </c>
      <c r="D14" s="79"/>
      <c r="E14" s="80"/>
      <c r="F14" s="80"/>
      <c r="G14" s="80"/>
      <c r="H14" s="80"/>
      <c r="I14" s="80"/>
      <c r="J14" s="80"/>
      <c r="K14" s="86"/>
      <c r="L14" s="80"/>
      <c r="M14" s="80"/>
    </row>
    <row r="15" ht="27" customHeight="1" spans="1:13">
      <c r="A15" s="26">
        <v>10</v>
      </c>
      <c r="B15" s="85"/>
      <c r="C15" s="26">
        <f t="shared" si="0"/>
        <v>0</v>
      </c>
      <c r="D15" s="80"/>
      <c r="E15" s="26"/>
      <c r="F15" s="26"/>
      <c r="G15" s="26"/>
      <c r="H15" s="26"/>
      <c r="I15" s="26"/>
      <c r="J15" s="26"/>
      <c r="K15" s="87"/>
      <c r="L15" s="26"/>
      <c r="M15" s="26"/>
    </row>
    <row r="16" ht="27" customHeight="1" spans="1:13">
      <c r="A16" s="26"/>
      <c r="B16" s="26"/>
      <c r="C16" s="26">
        <f t="shared" si="0"/>
        <v>0</v>
      </c>
      <c r="D16" s="26"/>
      <c r="E16" s="26"/>
      <c r="F16" s="26"/>
      <c r="G16" s="26"/>
      <c r="H16" s="26"/>
      <c r="I16" s="26"/>
      <c r="J16" s="26"/>
      <c r="K16" s="87"/>
      <c r="L16" s="26"/>
      <c r="M16" s="26"/>
    </row>
    <row r="17" ht="27" customHeight="1" spans="1:13">
      <c r="A17" s="26" t="s">
        <v>5</v>
      </c>
      <c r="B17" s="26"/>
      <c r="C17" s="26">
        <f t="shared" ref="C17:G17" si="1">SUM(C6:C16)</f>
        <v>1208.18</v>
      </c>
      <c r="D17" s="26"/>
      <c r="E17" s="26">
        <f t="shared" si="1"/>
        <v>791.61</v>
      </c>
      <c r="F17" s="26"/>
      <c r="G17" s="26">
        <f t="shared" si="1"/>
        <v>416.57</v>
      </c>
      <c r="H17" s="26"/>
      <c r="I17" s="26">
        <f t="shared" ref="I17:M17" si="2">SUM(I6:I16)</f>
        <v>0</v>
      </c>
      <c r="J17" s="26"/>
      <c r="K17" s="85">
        <f t="shared" si="2"/>
        <v>0</v>
      </c>
      <c r="L17" s="26"/>
      <c r="M17" s="26">
        <f t="shared" si="2"/>
        <v>0</v>
      </c>
    </row>
  </sheetData>
  <mergeCells count="6">
    <mergeCell ref="A1:J1"/>
    <mergeCell ref="A2:K2"/>
    <mergeCell ref="A3:M3"/>
    <mergeCell ref="C4:M4"/>
    <mergeCell ref="A4:A5"/>
    <mergeCell ref="B4:B5"/>
  </mergeCells>
  <conditionalFormatting sqref="B15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opLeftCell="A72" workbookViewId="0">
      <selection activeCell="A77" sqref="$A77:$XFD77"/>
    </sheetView>
  </sheetViews>
  <sheetFormatPr defaultColWidth="9" defaultRowHeight="13.5"/>
  <cols>
    <col min="3" max="3" width="10.375"/>
    <col min="5" max="5" width="9.375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1">
      <c r="A2" s="2" t="s">
        <v>300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11">
      <c r="A3" s="72" t="s">
        <v>301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14.25" spans="1:11">
      <c r="A4" s="73" t="s">
        <v>2</v>
      </c>
      <c r="B4" s="73" t="s">
        <v>3</v>
      </c>
      <c r="C4" s="73" t="s">
        <v>4</v>
      </c>
      <c r="D4" s="73"/>
      <c r="E4" s="73"/>
      <c r="F4" s="73"/>
      <c r="G4" s="73"/>
      <c r="H4" s="73"/>
      <c r="I4" s="73"/>
      <c r="J4" s="73"/>
      <c r="K4" s="73"/>
    </row>
    <row r="5" ht="14.25" spans="1:11">
      <c r="A5" s="73"/>
      <c r="B5" s="73"/>
      <c r="C5" s="73" t="s">
        <v>5</v>
      </c>
      <c r="D5" s="73" t="s">
        <v>6</v>
      </c>
      <c r="E5" s="73" t="s">
        <v>7</v>
      </c>
      <c r="F5" s="73" t="s">
        <v>8</v>
      </c>
      <c r="G5" s="73" t="s">
        <v>7</v>
      </c>
      <c r="H5" s="73" t="s">
        <v>9</v>
      </c>
      <c r="I5" s="73" t="s">
        <v>7</v>
      </c>
      <c r="J5" s="73" t="s">
        <v>302</v>
      </c>
      <c r="K5" s="73" t="s">
        <v>302</v>
      </c>
    </row>
    <row r="6" ht="14.25" spans="1:11">
      <c r="A6" s="74">
        <v>1</v>
      </c>
      <c r="B6" s="74" t="s">
        <v>303</v>
      </c>
      <c r="C6" s="75">
        <v>911.92</v>
      </c>
      <c r="D6" s="74" t="s">
        <v>304</v>
      </c>
      <c r="E6" s="75">
        <v>86</v>
      </c>
      <c r="F6" s="74" t="s">
        <v>305</v>
      </c>
      <c r="G6" s="75">
        <v>125.92</v>
      </c>
      <c r="H6" s="74" t="s">
        <v>306</v>
      </c>
      <c r="I6" s="75">
        <v>700</v>
      </c>
      <c r="J6" s="74"/>
      <c r="K6" s="78"/>
    </row>
    <row r="7" ht="14.25" spans="1:11">
      <c r="A7" s="74">
        <v>2</v>
      </c>
      <c r="B7" s="74" t="s">
        <v>307</v>
      </c>
      <c r="C7" s="75">
        <f t="shared" ref="C7:C25" si="0">E7+G7+I7+K7</f>
        <v>1225.76</v>
      </c>
      <c r="D7" s="74" t="s">
        <v>308</v>
      </c>
      <c r="E7" s="75">
        <v>680</v>
      </c>
      <c r="F7" s="74" t="s">
        <v>309</v>
      </c>
      <c r="G7" s="75">
        <v>375.92</v>
      </c>
      <c r="H7" s="74" t="s">
        <v>305</v>
      </c>
      <c r="I7" s="75">
        <v>169.84</v>
      </c>
      <c r="J7" s="74"/>
      <c r="K7" s="78"/>
    </row>
    <row r="8" ht="14.25" spans="1:11">
      <c r="A8" s="74">
        <v>3</v>
      </c>
      <c r="B8" s="74" t="s">
        <v>310</v>
      </c>
      <c r="C8" s="75">
        <f t="shared" si="0"/>
        <v>235</v>
      </c>
      <c r="D8" s="74" t="s">
        <v>304</v>
      </c>
      <c r="E8" s="75">
        <v>195</v>
      </c>
      <c r="F8" s="74" t="s">
        <v>311</v>
      </c>
      <c r="G8" s="75">
        <v>40</v>
      </c>
      <c r="H8" s="74"/>
      <c r="I8" s="74"/>
      <c r="J8" s="74"/>
      <c r="K8" s="78"/>
    </row>
    <row r="9" ht="28.5" spans="1:11">
      <c r="A9" s="74">
        <v>4</v>
      </c>
      <c r="B9" s="74" t="s">
        <v>312</v>
      </c>
      <c r="C9" s="75">
        <f t="shared" si="0"/>
        <v>288.68</v>
      </c>
      <c r="D9" s="74" t="s">
        <v>308</v>
      </c>
      <c r="E9" s="75">
        <v>52.01</v>
      </c>
      <c r="F9" s="74" t="s">
        <v>313</v>
      </c>
      <c r="G9" s="75">
        <v>236.67</v>
      </c>
      <c r="H9" s="74"/>
      <c r="I9" s="74"/>
      <c r="J9" s="74"/>
      <c r="K9" s="78"/>
    </row>
    <row r="10" ht="14.25" spans="1:11">
      <c r="A10" s="74">
        <v>5</v>
      </c>
      <c r="B10" s="74" t="s">
        <v>314</v>
      </c>
      <c r="C10" s="75">
        <f t="shared" si="0"/>
        <v>176.47</v>
      </c>
      <c r="D10" s="74" t="s">
        <v>309</v>
      </c>
      <c r="E10" s="75">
        <v>156.47</v>
      </c>
      <c r="F10" s="74" t="s">
        <v>308</v>
      </c>
      <c r="G10" s="75">
        <v>20</v>
      </c>
      <c r="H10" s="74"/>
      <c r="I10" s="74"/>
      <c r="J10" s="74"/>
      <c r="K10" s="78"/>
    </row>
    <row r="11" ht="14.25" spans="1:11">
      <c r="A11" s="74">
        <v>6</v>
      </c>
      <c r="B11" s="74" t="s">
        <v>315</v>
      </c>
      <c r="C11" s="75">
        <f t="shared" si="0"/>
        <v>132.38</v>
      </c>
      <c r="D11" s="74" t="s">
        <v>305</v>
      </c>
      <c r="E11" s="75">
        <v>116.58</v>
      </c>
      <c r="F11" s="74" t="s">
        <v>306</v>
      </c>
      <c r="G11" s="75">
        <v>15.8</v>
      </c>
      <c r="H11" s="74"/>
      <c r="I11" s="74"/>
      <c r="J11" s="74"/>
      <c r="K11" s="78"/>
    </row>
    <row r="12" ht="14.25" spans="1:11">
      <c r="A12" s="74">
        <v>7</v>
      </c>
      <c r="B12" s="74" t="s">
        <v>316</v>
      </c>
      <c r="C12" s="75">
        <f t="shared" si="0"/>
        <v>203.55</v>
      </c>
      <c r="D12" s="74" t="s">
        <v>305</v>
      </c>
      <c r="E12" s="75">
        <v>114.35</v>
      </c>
      <c r="F12" s="74" t="s">
        <v>306</v>
      </c>
      <c r="G12" s="75">
        <v>89.2</v>
      </c>
      <c r="H12" s="74"/>
      <c r="I12" s="74"/>
      <c r="J12" s="74"/>
      <c r="K12" s="78"/>
    </row>
    <row r="13" ht="14.25" spans="1:11">
      <c r="A13" s="74">
        <v>8</v>
      </c>
      <c r="B13" s="74" t="s">
        <v>317</v>
      </c>
      <c r="C13" s="75">
        <f t="shared" si="0"/>
        <v>80</v>
      </c>
      <c r="D13" s="74" t="s">
        <v>309</v>
      </c>
      <c r="E13" s="75">
        <v>80</v>
      </c>
      <c r="F13" s="74"/>
      <c r="G13" s="74"/>
      <c r="H13" s="74"/>
      <c r="I13" s="74"/>
      <c r="J13" s="74"/>
      <c r="K13" s="78"/>
    </row>
    <row r="14" ht="14.25" spans="1:11">
      <c r="A14" s="74">
        <v>9</v>
      </c>
      <c r="B14" s="74" t="s">
        <v>318</v>
      </c>
      <c r="C14" s="75">
        <f t="shared" si="0"/>
        <v>94</v>
      </c>
      <c r="D14" s="74" t="s">
        <v>309</v>
      </c>
      <c r="E14" s="75">
        <v>94</v>
      </c>
      <c r="F14" s="74"/>
      <c r="G14" s="74"/>
      <c r="H14" s="74"/>
      <c r="I14" s="74"/>
      <c r="J14" s="74"/>
      <c r="K14" s="78"/>
    </row>
    <row r="15" ht="14.25" spans="1:11">
      <c r="A15" s="74">
        <v>10</v>
      </c>
      <c r="B15" s="74" t="s">
        <v>319</v>
      </c>
      <c r="C15" s="75">
        <f t="shared" si="0"/>
        <v>553.5</v>
      </c>
      <c r="D15" s="74" t="s">
        <v>309</v>
      </c>
      <c r="E15" s="75">
        <v>553.5</v>
      </c>
      <c r="F15" s="74"/>
      <c r="G15" s="74"/>
      <c r="H15" s="74"/>
      <c r="I15" s="74"/>
      <c r="J15" s="74"/>
      <c r="K15" s="78"/>
    </row>
    <row r="16" ht="14.25" spans="1:11">
      <c r="A16" s="74">
        <v>11</v>
      </c>
      <c r="B16" s="74" t="s">
        <v>320</v>
      </c>
      <c r="C16" s="75">
        <f t="shared" si="0"/>
        <v>240.52</v>
      </c>
      <c r="D16" s="74" t="s">
        <v>309</v>
      </c>
      <c r="E16" s="75">
        <v>240.52</v>
      </c>
      <c r="F16" s="74"/>
      <c r="G16" s="74"/>
      <c r="H16" s="74"/>
      <c r="I16" s="74"/>
      <c r="J16" s="74"/>
      <c r="K16" s="78"/>
    </row>
    <row r="17" ht="14.25" spans="1:11">
      <c r="A17" s="74">
        <v>12</v>
      </c>
      <c r="B17" s="74" t="s">
        <v>321</v>
      </c>
      <c r="C17" s="75">
        <f t="shared" si="0"/>
        <v>290.83</v>
      </c>
      <c r="D17" s="74" t="s">
        <v>309</v>
      </c>
      <c r="E17" s="75">
        <v>290.83</v>
      </c>
      <c r="F17" s="74"/>
      <c r="G17" s="74"/>
      <c r="H17" s="74"/>
      <c r="I17" s="74"/>
      <c r="J17" s="74"/>
      <c r="K17" s="78"/>
    </row>
    <row r="18" ht="14.25" spans="1:11">
      <c r="A18" s="74">
        <v>13</v>
      </c>
      <c r="B18" s="74" t="s">
        <v>322</v>
      </c>
      <c r="C18" s="75">
        <f t="shared" si="0"/>
        <v>296.05</v>
      </c>
      <c r="D18" s="74" t="s">
        <v>309</v>
      </c>
      <c r="E18" s="75">
        <v>296.05</v>
      </c>
      <c r="F18" s="74"/>
      <c r="G18" s="74"/>
      <c r="H18" s="74"/>
      <c r="I18" s="74"/>
      <c r="J18" s="74"/>
      <c r="K18" s="78"/>
    </row>
    <row r="19" ht="14.25" spans="1:11">
      <c r="A19" s="74">
        <v>14</v>
      </c>
      <c r="B19" s="74" t="s">
        <v>323</v>
      </c>
      <c r="C19" s="75">
        <f t="shared" si="0"/>
        <v>646.82</v>
      </c>
      <c r="D19" s="74" t="s">
        <v>305</v>
      </c>
      <c r="E19" s="75">
        <v>646.82</v>
      </c>
      <c r="F19" s="74"/>
      <c r="G19" s="74"/>
      <c r="H19" s="74"/>
      <c r="I19" s="74"/>
      <c r="J19" s="74"/>
      <c r="K19" s="78"/>
    </row>
    <row r="20" ht="14.25" spans="1:11">
      <c r="A20" s="74">
        <v>15</v>
      </c>
      <c r="B20" s="74" t="s">
        <v>324</v>
      </c>
      <c r="C20" s="75">
        <f t="shared" si="0"/>
        <v>322.63</v>
      </c>
      <c r="D20" s="74" t="s">
        <v>305</v>
      </c>
      <c r="E20" s="75">
        <v>322.63</v>
      </c>
      <c r="F20" s="74"/>
      <c r="G20" s="74"/>
      <c r="H20" s="74"/>
      <c r="I20" s="74"/>
      <c r="J20" s="74"/>
      <c r="K20" s="78"/>
    </row>
    <row r="21" ht="14.25" spans="1:11">
      <c r="A21" s="74">
        <v>16</v>
      </c>
      <c r="B21" s="74" t="s">
        <v>325</v>
      </c>
      <c r="C21" s="75">
        <f t="shared" si="0"/>
        <v>69</v>
      </c>
      <c r="D21" s="74" t="s">
        <v>306</v>
      </c>
      <c r="E21" s="75">
        <v>69</v>
      </c>
      <c r="F21" s="74"/>
      <c r="G21" s="74"/>
      <c r="H21" s="74"/>
      <c r="I21" s="74"/>
      <c r="J21" s="74"/>
      <c r="K21" s="78"/>
    </row>
    <row r="22" ht="14.25" spans="1:11">
      <c r="A22" s="74">
        <v>17</v>
      </c>
      <c r="B22" s="74" t="s">
        <v>326</v>
      </c>
      <c r="C22" s="75">
        <f t="shared" si="0"/>
        <v>163.89</v>
      </c>
      <c r="D22" s="74" t="s">
        <v>306</v>
      </c>
      <c r="E22" s="75">
        <v>163.89</v>
      </c>
      <c r="F22" s="74"/>
      <c r="G22" s="74"/>
      <c r="H22" s="74"/>
      <c r="I22" s="74"/>
      <c r="J22" s="74"/>
      <c r="K22" s="78"/>
    </row>
    <row r="23" ht="14.25" spans="1:11">
      <c r="A23" s="74">
        <v>18</v>
      </c>
      <c r="B23" s="74" t="s">
        <v>327</v>
      </c>
      <c r="C23" s="75">
        <f t="shared" si="0"/>
        <v>290</v>
      </c>
      <c r="D23" s="74" t="s">
        <v>306</v>
      </c>
      <c r="E23" s="75">
        <v>290</v>
      </c>
      <c r="F23" s="74"/>
      <c r="G23" s="74"/>
      <c r="H23" s="74"/>
      <c r="I23" s="74"/>
      <c r="J23" s="74"/>
      <c r="K23" s="78"/>
    </row>
    <row r="24" ht="14.25" spans="1:11">
      <c r="A24" s="74">
        <v>19</v>
      </c>
      <c r="B24" s="74" t="s">
        <v>328</v>
      </c>
      <c r="C24" s="75">
        <f t="shared" si="0"/>
        <v>146.36</v>
      </c>
      <c r="D24" s="74" t="s">
        <v>306</v>
      </c>
      <c r="E24" s="75">
        <v>146.36</v>
      </c>
      <c r="F24" s="74"/>
      <c r="G24" s="74"/>
      <c r="H24" s="74"/>
      <c r="I24" s="74"/>
      <c r="J24" s="74"/>
      <c r="K24" s="78"/>
    </row>
    <row r="25" ht="14.25" spans="1:11">
      <c r="A25" s="74">
        <v>20</v>
      </c>
      <c r="B25" s="74" t="s">
        <v>276</v>
      </c>
      <c r="C25" s="75">
        <f t="shared" si="0"/>
        <v>165.5</v>
      </c>
      <c r="D25" s="74" t="s">
        <v>306</v>
      </c>
      <c r="E25" s="75">
        <v>165.5</v>
      </c>
      <c r="F25" s="74"/>
      <c r="G25" s="74"/>
      <c r="H25" s="74"/>
      <c r="I25" s="74"/>
      <c r="J25" s="74"/>
      <c r="K25" s="78"/>
    </row>
    <row r="26" ht="14.25" spans="1:11">
      <c r="A26" s="74">
        <v>21</v>
      </c>
      <c r="B26" s="74" t="s">
        <v>329</v>
      </c>
      <c r="C26" s="75">
        <v>51</v>
      </c>
      <c r="D26" s="74" t="s">
        <v>306</v>
      </c>
      <c r="E26" s="75">
        <v>51</v>
      </c>
      <c r="F26" s="74"/>
      <c r="G26" s="74"/>
      <c r="H26" s="74"/>
      <c r="I26" s="74"/>
      <c r="J26" s="74"/>
      <c r="K26" s="78"/>
    </row>
    <row r="27" ht="14.25" spans="1:11">
      <c r="A27" s="74">
        <v>22</v>
      </c>
      <c r="B27" s="74" t="s">
        <v>330</v>
      </c>
      <c r="C27" s="75">
        <f t="shared" ref="C27:C41" si="1">E27+G27+I27+K27</f>
        <v>51.8</v>
      </c>
      <c r="D27" s="74" t="s">
        <v>306</v>
      </c>
      <c r="E27" s="75">
        <v>51.8</v>
      </c>
      <c r="F27" s="74"/>
      <c r="G27" s="74"/>
      <c r="H27" s="74"/>
      <c r="I27" s="74"/>
      <c r="J27" s="74"/>
      <c r="K27" s="78"/>
    </row>
    <row r="28" ht="14.25" spans="1:11">
      <c r="A28" s="74">
        <v>23</v>
      </c>
      <c r="B28" s="74" t="s">
        <v>331</v>
      </c>
      <c r="C28" s="75">
        <f t="shared" si="1"/>
        <v>97.6</v>
      </c>
      <c r="D28" s="74" t="s">
        <v>306</v>
      </c>
      <c r="E28" s="75">
        <v>97.6</v>
      </c>
      <c r="F28" s="74"/>
      <c r="G28" s="74"/>
      <c r="H28" s="74"/>
      <c r="I28" s="74"/>
      <c r="J28" s="74"/>
      <c r="K28" s="78"/>
    </row>
    <row r="29" ht="14.25" spans="1:11">
      <c r="A29" s="74">
        <v>24</v>
      </c>
      <c r="B29" s="74" t="s">
        <v>332</v>
      </c>
      <c r="C29" s="75">
        <f t="shared" si="1"/>
        <v>289.9</v>
      </c>
      <c r="D29" s="74" t="s">
        <v>333</v>
      </c>
      <c r="E29" s="75">
        <v>289.9</v>
      </c>
      <c r="F29" s="74"/>
      <c r="G29" s="74"/>
      <c r="H29" s="74"/>
      <c r="I29" s="74"/>
      <c r="J29" s="74"/>
      <c r="K29" s="78"/>
    </row>
    <row r="30" ht="14.25" spans="1:11">
      <c r="A30" s="74">
        <v>25</v>
      </c>
      <c r="B30" s="74" t="s">
        <v>334</v>
      </c>
      <c r="C30" s="75">
        <f t="shared" si="1"/>
        <v>180</v>
      </c>
      <c r="D30" s="74" t="s">
        <v>333</v>
      </c>
      <c r="E30" s="75">
        <v>180</v>
      </c>
      <c r="F30" s="74"/>
      <c r="G30" s="74"/>
      <c r="H30" s="74"/>
      <c r="I30" s="74"/>
      <c r="J30" s="74"/>
      <c r="K30" s="78"/>
    </row>
    <row r="31" ht="14.25" spans="1:11">
      <c r="A31" s="74">
        <v>26</v>
      </c>
      <c r="B31" s="74" t="s">
        <v>335</v>
      </c>
      <c r="C31" s="75">
        <f t="shared" si="1"/>
        <v>250</v>
      </c>
      <c r="D31" s="74" t="s">
        <v>333</v>
      </c>
      <c r="E31" s="75">
        <v>250</v>
      </c>
      <c r="F31" s="74"/>
      <c r="G31" s="74"/>
      <c r="H31" s="74"/>
      <c r="I31" s="74"/>
      <c r="J31" s="74"/>
      <c r="K31" s="78"/>
    </row>
    <row r="32" ht="14.25" spans="1:11">
      <c r="A32" s="74">
        <v>27</v>
      </c>
      <c r="B32" s="74" t="s">
        <v>336</v>
      </c>
      <c r="C32" s="75">
        <f t="shared" si="1"/>
        <v>145</v>
      </c>
      <c r="D32" s="74" t="s">
        <v>333</v>
      </c>
      <c r="E32" s="75">
        <v>145</v>
      </c>
      <c r="F32" s="74"/>
      <c r="G32" s="74"/>
      <c r="H32" s="74"/>
      <c r="I32" s="74"/>
      <c r="J32" s="74"/>
      <c r="K32" s="78"/>
    </row>
    <row r="33" ht="14.25" spans="1:11">
      <c r="A33" s="74">
        <v>28</v>
      </c>
      <c r="B33" s="74" t="s">
        <v>337</v>
      </c>
      <c r="C33" s="75">
        <f t="shared" si="1"/>
        <v>100</v>
      </c>
      <c r="D33" s="74" t="s">
        <v>333</v>
      </c>
      <c r="E33" s="75">
        <v>100</v>
      </c>
      <c r="F33" s="74"/>
      <c r="G33" s="74"/>
      <c r="H33" s="74"/>
      <c r="I33" s="74"/>
      <c r="J33" s="74"/>
      <c r="K33" s="78"/>
    </row>
    <row r="34" ht="14.25" spans="1:11">
      <c r="A34" s="74">
        <v>29</v>
      </c>
      <c r="B34" s="74" t="s">
        <v>338</v>
      </c>
      <c r="C34" s="75">
        <f t="shared" si="1"/>
        <v>197.1</v>
      </c>
      <c r="D34" s="74" t="s">
        <v>333</v>
      </c>
      <c r="E34" s="75">
        <v>197.1</v>
      </c>
      <c r="F34" s="74"/>
      <c r="G34" s="74"/>
      <c r="H34" s="74"/>
      <c r="I34" s="74"/>
      <c r="J34" s="74"/>
      <c r="K34" s="78"/>
    </row>
    <row r="35" ht="14.25" spans="1:11">
      <c r="A35" s="74">
        <v>30</v>
      </c>
      <c r="B35" s="74" t="s">
        <v>339</v>
      </c>
      <c r="C35" s="75">
        <f t="shared" si="1"/>
        <v>207</v>
      </c>
      <c r="D35" s="74" t="s">
        <v>333</v>
      </c>
      <c r="E35" s="75">
        <v>207</v>
      </c>
      <c r="F35" s="74"/>
      <c r="G35" s="74"/>
      <c r="H35" s="74"/>
      <c r="I35" s="74"/>
      <c r="J35" s="74"/>
      <c r="K35" s="78"/>
    </row>
    <row r="36" ht="14.25" spans="1:11">
      <c r="A36" s="74">
        <v>31</v>
      </c>
      <c r="B36" s="74" t="s">
        <v>340</v>
      </c>
      <c r="C36" s="75">
        <f t="shared" si="1"/>
        <v>55.3</v>
      </c>
      <c r="D36" s="74" t="s">
        <v>333</v>
      </c>
      <c r="E36" s="75">
        <v>55.3</v>
      </c>
      <c r="F36" s="74"/>
      <c r="G36" s="74"/>
      <c r="H36" s="74"/>
      <c r="I36" s="74"/>
      <c r="J36" s="74"/>
      <c r="K36" s="78"/>
    </row>
    <row r="37" ht="14.25" spans="1:11">
      <c r="A37" s="74">
        <v>32</v>
      </c>
      <c r="B37" s="74" t="s">
        <v>341</v>
      </c>
      <c r="C37" s="75">
        <f t="shared" si="1"/>
        <v>1198</v>
      </c>
      <c r="D37" s="74" t="s">
        <v>333</v>
      </c>
      <c r="E37" s="75">
        <v>1198</v>
      </c>
      <c r="F37" s="74"/>
      <c r="G37" s="74"/>
      <c r="H37" s="74"/>
      <c r="I37" s="74"/>
      <c r="J37" s="74"/>
      <c r="K37" s="78"/>
    </row>
    <row r="38" ht="14.25" spans="1:11">
      <c r="A38" s="74">
        <v>33</v>
      </c>
      <c r="B38" s="74" t="s">
        <v>342</v>
      </c>
      <c r="C38" s="75">
        <f t="shared" si="1"/>
        <v>60</v>
      </c>
      <c r="D38" s="74" t="s">
        <v>333</v>
      </c>
      <c r="E38" s="75">
        <v>60</v>
      </c>
      <c r="F38" s="74"/>
      <c r="G38" s="74"/>
      <c r="H38" s="74"/>
      <c r="I38" s="74"/>
      <c r="J38" s="74"/>
      <c r="K38" s="78"/>
    </row>
    <row r="39" ht="14.25" spans="1:11">
      <c r="A39" s="74">
        <v>34</v>
      </c>
      <c r="B39" s="76" t="s">
        <v>343</v>
      </c>
      <c r="C39" s="77">
        <f t="shared" si="1"/>
        <v>177.2</v>
      </c>
      <c r="D39" s="76" t="s">
        <v>333</v>
      </c>
      <c r="E39" s="77">
        <v>177.2</v>
      </c>
      <c r="F39" s="74"/>
      <c r="G39" s="74"/>
      <c r="H39" s="74"/>
      <c r="I39" s="74"/>
      <c r="J39" s="74"/>
      <c r="K39" s="78"/>
    </row>
    <row r="40" ht="14.25" spans="1:11">
      <c r="A40" s="74">
        <v>35</v>
      </c>
      <c r="B40" s="76" t="s">
        <v>344</v>
      </c>
      <c r="C40" s="77">
        <f t="shared" si="1"/>
        <v>53</v>
      </c>
      <c r="D40" s="76" t="s">
        <v>333</v>
      </c>
      <c r="E40" s="77">
        <v>53</v>
      </c>
      <c r="F40" s="74"/>
      <c r="G40" s="74"/>
      <c r="H40" s="74"/>
      <c r="I40" s="74"/>
      <c r="J40" s="74"/>
      <c r="K40" s="78"/>
    </row>
    <row r="41" ht="14.25" spans="1:11">
      <c r="A41" s="74">
        <v>36</v>
      </c>
      <c r="B41" s="76" t="s">
        <v>345</v>
      </c>
      <c r="C41" s="77">
        <f t="shared" si="1"/>
        <v>62</v>
      </c>
      <c r="D41" s="76" t="s">
        <v>333</v>
      </c>
      <c r="E41" s="77">
        <v>62</v>
      </c>
      <c r="F41" s="74"/>
      <c r="G41" s="74"/>
      <c r="H41" s="74"/>
      <c r="I41" s="74"/>
      <c r="J41" s="74"/>
      <c r="K41" s="78"/>
    </row>
    <row r="42" ht="14.25" spans="1:11">
      <c r="A42" s="74">
        <v>37</v>
      </c>
      <c r="B42" s="76" t="s">
        <v>346</v>
      </c>
      <c r="C42" s="77">
        <v>142</v>
      </c>
      <c r="D42" s="76" t="s">
        <v>333</v>
      </c>
      <c r="E42" s="77">
        <v>142</v>
      </c>
      <c r="F42" s="74"/>
      <c r="G42" s="74"/>
      <c r="H42" s="74"/>
      <c r="I42" s="74"/>
      <c r="J42" s="74"/>
      <c r="K42" s="78"/>
    </row>
    <row r="43" ht="14.25" spans="1:11">
      <c r="A43" s="74">
        <v>38</v>
      </c>
      <c r="B43" s="76" t="s">
        <v>347</v>
      </c>
      <c r="C43" s="77">
        <f>E43+G43+I43+K43</f>
        <v>160</v>
      </c>
      <c r="D43" s="76" t="s">
        <v>333</v>
      </c>
      <c r="E43" s="77">
        <v>160</v>
      </c>
      <c r="F43" s="74"/>
      <c r="G43" s="74"/>
      <c r="H43" s="74"/>
      <c r="I43" s="74"/>
      <c r="J43" s="74"/>
      <c r="K43" s="78"/>
    </row>
    <row r="44" ht="14.25" spans="1:11">
      <c r="A44" s="74">
        <v>39</v>
      </c>
      <c r="B44" s="76" t="s">
        <v>348</v>
      </c>
      <c r="C44" s="77">
        <v>158</v>
      </c>
      <c r="D44" s="76" t="s">
        <v>333</v>
      </c>
      <c r="E44" s="77">
        <v>158</v>
      </c>
      <c r="F44" s="74"/>
      <c r="G44" s="74"/>
      <c r="H44" s="74"/>
      <c r="I44" s="74"/>
      <c r="J44" s="74"/>
      <c r="K44" s="78"/>
    </row>
    <row r="45" ht="14.25" spans="1:11">
      <c r="A45" s="74">
        <v>40</v>
      </c>
      <c r="B45" s="76" t="s">
        <v>349</v>
      </c>
      <c r="C45" s="77">
        <v>124</v>
      </c>
      <c r="D45" s="76" t="s">
        <v>333</v>
      </c>
      <c r="E45" s="77">
        <v>124</v>
      </c>
      <c r="F45" s="74"/>
      <c r="G45" s="74"/>
      <c r="H45" s="74"/>
      <c r="I45" s="74"/>
      <c r="J45" s="74"/>
      <c r="K45" s="78"/>
    </row>
    <row r="46" ht="14.25" spans="1:11">
      <c r="A46" s="74">
        <v>41</v>
      </c>
      <c r="B46" s="76" t="s">
        <v>350</v>
      </c>
      <c r="C46" s="77">
        <v>101</v>
      </c>
      <c r="D46" s="76" t="s">
        <v>333</v>
      </c>
      <c r="E46" s="77">
        <v>101</v>
      </c>
      <c r="F46" s="74"/>
      <c r="G46" s="74"/>
      <c r="H46" s="74"/>
      <c r="I46" s="74"/>
      <c r="J46" s="74"/>
      <c r="K46" s="78"/>
    </row>
    <row r="47" ht="14.25" spans="1:11">
      <c r="A47" s="74">
        <v>42</v>
      </c>
      <c r="B47" s="76" t="s">
        <v>351</v>
      </c>
      <c r="C47" s="77">
        <v>290</v>
      </c>
      <c r="D47" s="76" t="s">
        <v>333</v>
      </c>
      <c r="E47" s="77">
        <v>290</v>
      </c>
      <c r="F47" s="74"/>
      <c r="G47" s="74"/>
      <c r="H47" s="74"/>
      <c r="I47" s="74"/>
      <c r="J47" s="74"/>
      <c r="K47" s="78"/>
    </row>
    <row r="48" ht="14.25" spans="1:11">
      <c r="A48" s="74">
        <v>43</v>
      </c>
      <c r="B48" s="76" t="s">
        <v>352</v>
      </c>
      <c r="C48" s="77">
        <v>60</v>
      </c>
      <c r="D48" s="76" t="s">
        <v>333</v>
      </c>
      <c r="E48" s="77">
        <v>60</v>
      </c>
      <c r="F48" s="74"/>
      <c r="G48" s="74"/>
      <c r="H48" s="74"/>
      <c r="I48" s="74"/>
      <c r="J48" s="74"/>
      <c r="K48" s="78"/>
    </row>
    <row r="49" ht="14.25" spans="1:11">
      <c r="A49" s="74">
        <v>44</v>
      </c>
      <c r="B49" s="74" t="s">
        <v>353</v>
      </c>
      <c r="C49" s="75">
        <f t="shared" ref="C49:C68" si="2">E49+G49+I49+K49</f>
        <v>420</v>
      </c>
      <c r="D49" s="74" t="s">
        <v>354</v>
      </c>
      <c r="E49" s="75">
        <v>420</v>
      </c>
      <c r="F49" s="74"/>
      <c r="G49" s="74"/>
      <c r="H49" s="74"/>
      <c r="I49" s="74"/>
      <c r="J49" s="74"/>
      <c r="K49" s="78"/>
    </row>
    <row r="50" ht="14.25" spans="1:11">
      <c r="A50" s="74">
        <v>45</v>
      </c>
      <c r="B50" s="74" t="s">
        <v>355</v>
      </c>
      <c r="C50" s="75">
        <f t="shared" si="2"/>
        <v>106</v>
      </c>
      <c r="D50" s="74" t="s">
        <v>354</v>
      </c>
      <c r="E50" s="75">
        <v>106</v>
      </c>
      <c r="F50" s="74"/>
      <c r="G50" s="74"/>
      <c r="H50" s="74"/>
      <c r="I50" s="74"/>
      <c r="J50" s="74"/>
      <c r="K50" s="78"/>
    </row>
    <row r="51" ht="14.25" spans="1:11">
      <c r="A51" s="74">
        <v>46</v>
      </c>
      <c r="B51" s="74" t="s">
        <v>356</v>
      </c>
      <c r="C51" s="75">
        <f t="shared" si="2"/>
        <v>280</v>
      </c>
      <c r="D51" s="74" t="s">
        <v>354</v>
      </c>
      <c r="E51" s="75">
        <v>280</v>
      </c>
      <c r="F51" s="74"/>
      <c r="G51" s="74"/>
      <c r="H51" s="74"/>
      <c r="I51" s="74"/>
      <c r="J51" s="74"/>
      <c r="K51" s="78"/>
    </row>
    <row r="52" ht="14.25" spans="1:11">
      <c r="A52" s="74">
        <v>47</v>
      </c>
      <c r="B52" s="74" t="s">
        <v>357</v>
      </c>
      <c r="C52" s="75">
        <f t="shared" si="2"/>
        <v>50</v>
      </c>
      <c r="D52" s="74" t="s">
        <v>358</v>
      </c>
      <c r="E52" s="75">
        <v>50</v>
      </c>
      <c r="F52" s="74"/>
      <c r="G52" s="74"/>
      <c r="H52" s="74"/>
      <c r="I52" s="74"/>
      <c r="J52" s="74"/>
      <c r="K52" s="78"/>
    </row>
    <row r="53" ht="14.25" spans="1:11">
      <c r="A53" s="74">
        <v>48</v>
      </c>
      <c r="B53" s="74" t="s">
        <v>359</v>
      </c>
      <c r="C53" s="75">
        <f t="shared" si="2"/>
        <v>179.42</v>
      </c>
      <c r="D53" s="74" t="s">
        <v>358</v>
      </c>
      <c r="E53" s="75">
        <v>179.42</v>
      </c>
      <c r="F53" s="74"/>
      <c r="G53" s="74"/>
      <c r="H53" s="74"/>
      <c r="I53" s="74"/>
      <c r="J53" s="74"/>
      <c r="K53" s="78"/>
    </row>
    <row r="54" ht="14.25" spans="1:11">
      <c r="A54" s="74">
        <v>49</v>
      </c>
      <c r="B54" s="74" t="s">
        <v>360</v>
      </c>
      <c r="C54" s="75">
        <f t="shared" si="2"/>
        <v>80</v>
      </c>
      <c r="D54" s="74" t="s">
        <v>358</v>
      </c>
      <c r="E54" s="75">
        <v>80</v>
      </c>
      <c r="F54" s="74"/>
      <c r="G54" s="74"/>
      <c r="H54" s="74"/>
      <c r="I54" s="74"/>
      <c r="J54" s="74"/>
      <c r="K54" s="78"/>
    </row>
    <row r="55" ht="14.25" spans="1:11">
      <c r="A55" s="74">
        <v>50</v>
      </c>
      <c r="B55" s="74" t="s">
        <v>361</v>
      </c>
      <c r="C55" s="75">
        <f t="shared" si="2"/>
        <v>61.54</v>
      </c>
      <c r="D55" s="74" t="s">
        <v>358</v>
      </c>
      <c r="E55" s="75">
        <v>61.54</v>
      </c>
      <c r="F55" s="74"/>
      <c r="G55" s="74"/>
      <c r="H55" s="74"/>
      <c r="I55" s="74"/>
      <c r="J55" s="74"/>
      <c r="K55" s="78"/>
    </row>
    <row r="56" ht="14.25" spans="1:11">
      <c r="A56" s="74">
        <v>51</v>
      </c>
      <c r="B56" s="74" t="s">
        <v>362</v>
      </c>
      <c r="C56" s="75">
        <f t="shared" si="2"/>
        <v>1210</v>
      </c>
      <c r="D56" s="74" t="s">
        <v>358</v>
      </c>
      <c r="E56" s="75">
        <v>1210</v>
      </c>
      <c r="F56" s="74"/>
      <c r="G56" s="74"/>
      <c r="H56" s="74"/>
      <c r="I56" s="74"/>
      <c r="J56" s="74"/>
      <c r="K56" s="78"/>
    </row>
    <row r="57" ht="14.25" spans="1:11">
      <c r="A57" s="74">
        <v>52</v>
      </c>
      <c r="B57" s="74" t="s">
        <v>363</v>
      </c>
      <c r="C57" s="75">
        <f t="shared" si="2"/>
        <v>65.04</v>
      </c>
      <c r="D57" s="74" t="s">
        <v>358</v>
      </c>
      <c r="E57" s="75">
        <v>65.04</v>
      </c>
      <c r="F57" s="74"/>
      <c r="G57" s="74"/>
      <c r="H57" s="74"/>
      <c r="I57" s="74"/>
      <c r="J57" s="74"/>
      <c r="K57" s="78"/>
    </row>
    <row r="58" ht="14.25" spans="1:11">
      <c r="A58" s="74">
        <v>53</v>
      </c>
      <c r="B58" s="74" t="s">
        <v>364</v>
      </c>
      <c r="C58" s="75">
        <f t="shared" si="2"/>
        <v>202.64</v>
      </c>
      <c r="D58" s="74" t="s">
        <v>358</v>
      </c>
      <c r="E58" s="75">
        <v>202.64</v>
      </c>
      <c r="F58" s="74"/>
      <c r="G58" s="74"/>
      <c r="H58" s="74"/>
      <c r="I58" s="74"/>
      <c r="J58" s="74"/>
      <c r="K58" s="78"/>
    </row>
    <row r="59" ht="14.25" spans="1:11">
      <c r="A59" s="74">
        <v>54</v>
      </c>
      <c r="B59" s="74" t="s">
        <v>365</v>
      </c>
      <c r="C59" s="75">
        <f t="shared" si="2"/>
        <v>140</v>
      </c>
      <c r="D59" s="74" t="s">
        <v>358</v>
      </c>
      <c r="E59" s="75">
        <v>140</v>
      </c>
      <c r="F59" s="74"/>
      <c r="G59" s="74"/>
      <c r="H59" s="74"/>
      <c r="I59" s="74"/>
      <c r="J59" s="74"/>
      <c r="K59" s="78"/>
    </row>
    <row r="60" ht="14.25" spans="1:11">
      <c r="A60" s="74">
        <v>55</v>
      </c>
      <c r="B60" s="74" t="s">
        <v>366</v>
      </c>
      <c r="C60" s="75">
        <f t="shared" si="2"/>
        <v>65</v>
      </c>
      <c r="D60" s="74" t="s">
        <v>358</v>
      </c>
      <c r="E60" s="75">
        <v>65</v>
      </c>
      <c r="F60" s="74"/>
      <c r="G60" s="74"/>
      <c r="H60" s="74"/>
      <c r="I60" s="74"/>
      <c r="J60" s="74"/>
      <c r="K60" s="78"/>
    </row>
    <row r="61" ht="14.25" spans="1:11">
      <c r="A61" s="74">
        <v>56</v>
      </c>
      <c r="B61" s="74" t="s">
        <v>367</v>
      </c>
      <c r="C61" s="75">
        <f t="shared" si="2"/>
        <v>91.7</v>
      </c>
      <c r="D61" s="74" t="s">
        <v>358</v>
      </c>
      <c r="E61" s="75">
        <v>91.7</v>
      </c>
      <c r="F61" s="74"/>
      <c r="G61" s="74"/>
      <c r="H61" s="74"/>
      <c r="I61" s="74"/>
      <c r="J61" s="74"/>
      <c r="K61" s="78"/>
    </row>
    <row r="62" ht="14.25" spans="1:11">
      <c r="A62" s="74">
        <v>57</v>
      </c>
      <c r="B62" s="74" t="s">
        <v>368</v>
      </c>
      <c r="C62" s="75">
        <f t="shared" si="2"/>
        <v>158.7</v>
      </c>
      <c r="D62" s="74" t="s">
        <v>358</v>
      </c>
      <c r="E62" s="75">
        <v>158.7</v>
      </c>
      <c r="F62" s="74"/>
      <c r="G62" s="74"/>
      <c r="H62" s="74"/>
      <c r="I62" s="74"/>
      <c r="J62" s="74"/>
      <c r="K62" s="78"/>
    </row>
    <row r="63" ht="14.25" spans="1:11">
      <c r="A63" s="74">
        <v>58</v>
      </c>
      <c r="B63" s="74" t="s">
        <v>369</v>
      </c>
      <c r="C63" s="75">
        <f t="shared" si="2"/>
        <v>155</v>
      </c>
      <c r="D63" s="74" t="s">
        <v>358</v>
      </c>
      <c r="E63" s="75">
        <v>155</v>
      </c>
      <c r="F63" s="74"/>
      <c r="G63" s="74"/>
      <c r="H63" s="74"/>
      <c r="I63" s="74"/>
      <c r="J63" s="74"/>
      <c r="K63" s="78"/>
    </row>
    <row r="64" ht="14.25" spans="1:11">
      <c r="A64" s="74">
        <v>59</v>
      </c>
      <c r="B64" s="74" t="s">
        <v>370</v>
      </c>
      <c r="C64" s="75">
        <f t="shared" si="2"/>
        <v>89.59</v>
      </c>
      <c r="D64" s="74" t="s">
        <v>358</v>
      </c>
      <c r="E64" s="75">
        <v>89.59</v>
      </c>
      <c r="F64" s="74"/>
      <c r="G64" s="74"/>
      <c r="H64" s="74"/>
      <c r="I64" s="74"/>
      <c r="J64" s="74"/>
      <c r="K64" s="78"/>
    </row>
    <row r="65" ht="14.25" spans="1:11">
      <c r="A65" s="74">
        <v>60</v>
      </c>
      <c r="B65" s="74" t="s">
        <v>371</v>
      </c>
      <c r="C65" s="75">
        <f t="shared" si="2"/>
        <v>61</v>
      </c>
      <c r="D65" s="74" t="s">
        <v>358</v>
      </c>
      <c r="E65" s="75">
        <v>61</v>
      </c>
      <c r="F65" s="74"/>
      <c r="G65" s="74"/>
      <c r="H65" s="74"/>
      <c r="I65" s="74"/>
      <c r="J65" s="74"/>
      <c r="K65" s="78"/>
    </row>
    <row r="66" ht="14.25" spans="1:11">
      <c r="A66" s="74">
        <v>61</v>
      </c>
      <c r="B66" s="74" t="s">
        <v>372</v>
      </c>
      <c r="C66" s="75">
        <f t="shared" si="2"/>
        <v>84.37</v>
      </c>
      <c r="D66" s="74" t="s">
        <v>358</v>
      </c>
      <c r="E66" s="75">
        <v>84.37</v>
      </c>
      <c r="F66" s="74"/>
      <c r="G66" s="74"/>
      <c r="H66" s="74"/>
      <c r="I66" s="74"/>
      <c r="J66" s="74"/>
      <c r="K66" s="78"/>
    </row>
    <row r="67" ht="14.25" spans="1:11">
      <c r="A67" s="74">
        <v>62</v>
      </c>
      <c r="B67" s="74" t="s">
        <v>373</v>
      </c>
      <c r="C67" s="75">
        <f t="shared" si="2"/>
        <v>236</v>
      </c>
      <c r="D67" s="74" t="s">
        <v>358</v>
      </c>
      <c r="E67" s="75">
        <v>236</v>
      </c>
      <c r="F67" s="74"/>
      <c r="G67" s="74"/>
      <c r="H67" s="74"/>
      <c r="I67" s="74"/>
      <c r="J67" s="74"/>
      <c r="K67" s="78"/>
    </row>
    <row r="68" ht="14.25" spans="1:11">
      <c r="A68" s="74">
        <v>63</v>
      </c>
      <c r="B68" s="74" t="s">
        <v>374</v>
      </c>
      <c r="C68" s="75">
        <f t="shared" si="2"/>
        <v>205.76</v>
      </c>
      <c r="D68" s="74" t="s">
        <v>358</v>
      </c>
      <c r="E68" s="75">
        <v>205.76</v>
      </c>
      <c r="F68" s="74"/>
      <c r="G68" s="74"/>
      <c r="H68" s="74"/>
      <c r="I68" s="74"/>
      <c r="J68" s="74"/>
      <c r="K68" s="78"/>
    </row>
    <row r="69" ht="71.25" spans="1:11">
      <c r="A69" s="74">
        <v>64</v>
      </c>
      <c r="B69" s="74" t="s">
        <v>375</v>
      </c>
      <c r="C69" s="75">
        <v>1048</v>
      </c>
      <c r="D69" s="74" t="s">
        <v>358</v>
      </c>
      <c r="E69" s="75">
        <v>1048</v>
      </c>
      <c r="F69" s="74"/>
      <c r="G69" s="74"/>
      <c r="H69" s="74"/>
      <c r="I69" s="74"/>
      <c r="J69" s="74"/>
      <c r="K69" s="78"/>
    </row>
    <row r="70" ht="28.5" spans="1:11">
      <c r="A70" s="74">
        <v>65</v>
      </c>
      <c r="B70" s="74" t="s">
        <v>376</v>
      </c>
      <c r="C70" s="75">
        <f t="shared" ref="C70:C73" si="3">E70+G70+I70+K70</f>
        <v>50</v>
      </c>
      <c r="D70" s="74" t="s">
        <v>313</v>
      </c>
      <c r="E70" s="75">
        <v>50</v>
      </c>
      <c r="F70" s="74"/>
      <c r="G70" s="74"/>
      <c r="H70" s="74"/>
      <c r="I70" s="74"/>
      <c r="J70" s="74"/>
      <c r="K70" s="78"/>
    </row>
    <row r="71" ht="28.5" spans="1:11">
      <c r="A71" s="74">
        <v>66</v>
      </c>
      <c r="B71" s="74" t="s">
        <v>377</v>
      </c>
      <c r="C71" s="75">
        <f t="shared" si="3"/>
        <v>300</v>
      </c>
      <c r="D71" s="74" t="s">
        <v>313</v>
      </c>
      <c r="E71" s="75">
        <v>300</v>
      </c>
      <c r="F71" s="74"/>
      <c r="G71" s="74"/>
      <c r="H71" s="74"/>
      <c r="I71" s="74"/>
      <c r="J71" s="74"/>
      <c r="K71" s="78"/>
    </row>
    <row r="72" ht="28.5" spans="1:11">
      <c r="A72" s="74">
        <v>67</v>
      </c>
      <c r="B72" s="74" t="s">
        <v>378</v>
      </c>
      <c r="C72" s="75">
        <f t="shared" si="3"/>
        <v>107.52</v>
      </c>
      <c r="D72" s="74" t="s">
        <v>313</v>
      </c>
      <c r="E72" s="75">
        <v>107.52</v>
      </c>
      <c r="F72" s="74"/>
      <c r="G72" s="74"/>
      <c r="H72" s="74"/>
      <c r="I72" s="74"/>
      <c r="J72" s="74"/>
      <c r="K72" s="78"/>
    </row>
    <row r="73" ht="28.5" spans="1:11">
      <c r="A73" s="74">
        <v>68</v>
      </c>
      <c r="B73" s="74" t="s">
        <v>379</v>
      </c>
      <c r="C73" s="75">
        <f t="shared" si="3"/>
        <v>277.48</v>
      </c>
      <c r="D73" s="74" t="s">
        <v>313</v>
      </c>
      <c r="E73" s="75">
        <v>277.48</v>
      </c>
      <c r="F73" s="74"/>
      <c r="G73" s="74"/>
      <c r="H73" s="74"/>
      <c r="I73" s="74"/>
      <c r="J73" s="74"/>
      <c r="K73" s="78"/>
    </row>
    <row r="74" ht="28.5" spans="1:11">
      <c r="A74" s="74">
        <v>69</v>
      </c>
      <c r="B74" s="74" t="s">
        <v>380</v>
      </c>
      <c r="C74" s="75">
        <v>1228</v>
      </c>
      <c r="D74" s="74" t="s">
        <v>313</v>
      </c>
      <c r="E74" s="75">
        <v>1228</v>
      </c>
      <c r="F74" s="74"/>
      <c r="G74" s="74"/>
      <c r="H74" s="74"/>
      <c r="I74" s="74"/>
      <c r="J74" s="74"/>
      <c r="K74" s="78"/>
    </row>
    <row r="75" ht="28.5" spans="1:11">
      <c r="A75" s="74">
        <v>70</v>
      </c>
      <c r="B75" s="74" t="s">
        <v>169</v>
      </c>
      <c r="C75" s="75">
        <f>E75+G75+I75+K75</f>
        <v>596</v>
      </c>
      <c r="D75" s="74" t="s">
        <v>381</v>
      </c>
      <c r="E75" s="75">
        <v>596</v>
      </c>
      <c r="F75" s="74"/>
      <c r="G75" s="74"/>
      <c r="H75" s="74"/>
      <c r="I75" s="74"/>
      <c r="J75" s="74"/>
      <c r="K75" s="78"/>
    </row>
    <row r="76" ht="14.25" spans="1:11">
      <c r="A76" s="74"/>
      <c r="B76" s="74" t="s">
        <v>5</v>
      </c>
      <c r="C76" s="75">
        <f t="shared" ref="C76:G76" si="4">SUM(C6:C75)</f>
        <v>18291.52</v>
      </c>
      <c r="D76" s="74"/>
      <c r="E76" s="74">
        <f t="shared" si="4"/>
        <v>16518.17</v>
      </c>
      <c r="F76" s="74"/>
      <c r="G76" s="74">
        <f t="shared" si="4"/>
        <v>903.51</v>
      </c>
      <c r="H76" s="74"/>
      <c r="I76" s="74">
        <f>SUM(I6:I75)</f>
        <v>869.84</v>
      </c>
      <c r="J76" s="74"/>
      <c r="K76" s="78"/>
    </row>
  </sheetData>
  <mergeCells count="6">
    <mergeCell ref="A1:J1"/>
    <mergeCell ref="A2:K2"/>
    <mergeCell ref="A3:K3"/>
    <mergeCell ref="C4:K4"/>
    <mergeCell ref="A4:A5"/>
    <mergeCell ref="B4:B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opLeftCell="A17" workbookViewId="0">
      <selection activeCell="A41" sqref="$A41:$XFD41"/>
    </sheetView>
  </sheetViews>
  <sheetFormatPr defaultColWidth="9" defaultRowHeight="13.5"/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68"/>
      <c r="L1" s="68"/>
      <c r="M1" s="68"/>
      <c r="N1" s="68"/>
      <c r="O1" s="68"/>
    </row>
    <row r="2" ht="28.5" spans="1:15">
      <c r="A2" s="2" t="s">
        <v>382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" spans="1:15">
      <c r="A3" s="63" t="s">
        <v>383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ht="15" spans="1:15">
      <c r="A4" s="4" t="s">
        <v>2</v>
      </c>
      <c r="B4" s="4" t="s">
        <v>3</v>
      </c>
      <c r="C4" s="64" t="s">
        <v>4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7"/>
    </row>
    <row r="5" ht="15" spans="1:15">
      <c r="A5" s="6"/>
      <c r="B5" s="6"/>
      <c r="C5" s="6" t="s">
        <v>5</v>
      </c>
      <c r="D5" s="6" t="s">
        <v>6</v>
      </c>
      <c r="E5" s="6" t="s">
        <v>7</v>
      </c>
      <c r="F5" s="6" t="s">
        <v>8</v>
      </c>
      <c r="G5" s="6" t="s">
        <v>7</v>
      </c>
      <c r="H5" s="6" t="s">
        <v>9</v>
      </c>
      <c r="I5" s="6" t="s">
        <v>7</v>
      </c>
      <c r="J5" s="6" t="s">
        <v>125</v>
      </c>
      <c r="K5" s="17" t="s">
        <v>7</v>
      </c>
      <c r="L5" s="6" t="s">
        <v>291</v>
      </c>
      <c r="M5" s="17" t="s">
        <v>7</v>
      </c>
      <c r="N5" s="6" t="s">
        <v>384</v>
      </c>
      <c r="O5" s="5" t="s">
        <v>7</v>
      </c>
    </row>
    <row r="6" ht="15" spans="1:15">
      <c r="A6" s="6">
        <v>1</v>
      </c>
      <c r="B6" s="66" t="s">
        <v>385</v>
      </c>
      <c r="C6" s="5">
        <f t="shared" ref="C6:C21" si="0">E6+G6+I6+K6+M6+O6</f>
        <v>116.1</v>
      </c>
      <c r="D6" s="5" t="s">
        <v>386</v>
      </c>
      <c r="E6" s="5">
        <v>116.1</v>
      </c>
      <c r="F6" s="5"/>
      <c r="G6" s="5"/>
      <c r="H6" s="5"/>
      <c r="I6" s="5"/>
      <c r="J6" s="5"/>
      <c r="K6" s="69"/>
      <c r="L6" s="5"/>
      <c r="M6" s="5"/>
      <c r="N6" s="5"/>
      <c r="O6" s="5"/>
    </row>
    <row r="7" ht="15" spans="1:15">
      <c r="A7" s="6">
        <v>2</v>
      </c>
      <c r="B7" s="66" t="s">
        <v>387</v>
      </c>
      <c r="C7" s="5">
        <f t="shared" si="0"/>
        <v>1217.02</v>
      </c>
      <c r="D7" s="5" t="s">
        <v>386</v>
      </c>
      <c r="E7" s="5">
        <v>175.44</v>
      </c>
      <c r="F7" s="5" t="s">
        <v>388</v>
      </c>
      <c r="G7" s="5">
        <v>220</v>
      </c>
      <c r="H7" s="5" t="s">
        <v>389</v>
      </c>
      <c r="I7" s="5">
        <v>699.71</v>
      </c>
      <c r="J7" s="5" t="s">
        <v>390</v>
      </c>
      <c r="K7" s="64">
        <v>121.87</v>
      </c>
      <c r="L7" s="5"/>
      <c r="M7" s="5"/>
      <c r="N7" s="5"/>
      <c r="O7" s="5"/>
    </row>
    <row r="8" ht="15" spans="1:15">
      <c r="A8" s="6">
        <v>3</v>
      </c>
      <c r="B8" s="66" t="s">
        <v>391</v>
      </c>
      <c r="C8" s="5">
        <f t="shared" si="0"/>
        <v>109.52</v>
      </c>
      <c r="D8" s="5" t="s">
        <v>386</v>
      </c>
      <c r="E8" s="5">
        <v>109.52</v>
      </c>
      <c r="F8" s="5"/>
      <c r="G8" s="5"/>
      <c r="H8" s="5"/>
      <c r="I8" s="5"/>
      <c r="J8" s="5"/>
      <c r="K8" s="69"/>
      <c r="L8" s="5"/>
      <c r="M8" s="5"/>
      <c r="N8" s="5"/>
      <c r="O8" s="5"/>
    </row>
    <row r="9" ht="15" spans="1:15">
      <c r="A9" s="6">
        <v>4</v>
      </c>
      <c r="B9" s="66" t="s">
        <v>392</v>
      </c>
      <c r="C9" s="5">
        <f t="shared" si="0"/>
        <v>188.39</v>
      </c>
      <c r="D9" s="5" t="s">
        <v>386</v>
      </c>
      <c r="E9" s="5">
        <v>188.39</v>
      </c>
      <c r="F9" s="5"/>
      <c r="G9" s="5"/>
      <c r="H9" s="5"/>
      <c r="I9" s="5"/>
      <c r="J9" s="5"/>
      <c r="K9" s="69"/>
      <c r="L9" s="5"/>
      <c r="M9" s="5"/>
      <c r="N9" s="5"/>
      <c r="O9" s="5"/>
    </row>
    <row r="10" ht="15" spans="1:15">
      <c r="A10" s="6">
        <v>5</v>
      </c>
      <c r="B10" s="16" t="s">
        <v>393</v>
      </c>
      <c r="C10" s="5">
        <f t="shared" si="0"/>
        <v>733.52</v>
      </c>
      <c r="D10" s="5"/>
      <c r="E10" s="5"/>
      <c r="F10" s="5" t="s">
        <v>388</v>
      </c>
      <c r="G10" s="5">
        <v>107</v>
      </c>
      <c r="H10" s="5" t="s">
        <v>389</v>
      </c>
      <c r="I10" s="5">
        <v>154.07</v>
      </c>
      <c r="J10" s="5" t="s">
        <v>390</v>
      </c>
      <c r="K10" s="64">
        <v>472.45</v>
      </c>
      <c r="L10" s="5"/>
      <c r="M10" s="5"/>
      <c r="N10" s="5"/>
      <c r="O10" s="5"/>
    </row>
    <row r="11" ht="15" spans="1:15">
      <c r="A11" s="6">
        <v>6</v>
      </c>
      <c r="B11" s="16" t="s">
        <v>394</v>
      </c>
      <c r="C11" s="5">
        <f t="shared" si="0"/>
        <v>210</v>
      </c>
      <c r="D11" s="5"/>
      <c r="E11" s="5"/>
      <c r="F11" s="5" t="s">
        <v>388</v>
      </c>
      <c r="G11" s="5">
        <v>210</v>
      </c>
      <c r="H11" s="5"/>
      <c r="I11" s="5"/>
      <c r="J11" s="5"/>
      <c r="K11" s="69"/>
      <c r="L11" s="5"/>
      <c r="M11" s="5"/>
      <c r="N11" s="5"/>
      <c r="O11" s="5"/>
    </row>
    <row r="12" ht="15" spans="1:15">
      <c r="A12" s="6">
        <v>7</v>
      </c>
      <c r="B12" s="16" t="s">
        <v>395</v>
      </c>
      <c r="C12" s="5">
        <f t="shared" si="0"/>
        <v>200</v>
      </c>
      <c r="D12" s="5"/>
      <c r="E12" s="5"/>
      <c r="F12" s="5"/>
      <c r="G12" s="5"/>
      <c r="H12" s="5" t="s">
        <v>389</v>
      </c>
      <c r="I12" s="5">
        <v>200</v>
      </c>
      <c r="J12" s="5"/>
      <c r="K12" s="69"/>
      <c r="L12" s="5"/>
      <c r="M12" s="5"/>
      <c r="N12" s="5"/>
      <c r="O12" s="5"/>
    </row>
    <row r="13" ht="15" spans="1:15">
      <c r="A13" s="6">
        <v>8</v>
      </c>
      <c r="B13" s="16" t="s">
        <v>396</v>
      </c>
      <c r="C13" s="5">
        <f t="shared" si="0"/>
        <v>266.03</v>
      </c>
      <c r="D13" s="5"/>
      <c r="E13" s="5"/>
      <c r="F13" s="5"/>
      <c r="G13" s="5"/>
      <c r="H13" s="5" t="s">
        <v>389</v>
      </c>
      <c r="I13" s="5">
        <v>150.47</v>
      </c>
      <c r="J13" s="5" t="s">
        <v>390</v>
      </c>
      <c r="K13" s="64">
        <v>115.56</v>
      </c>
      <c r="L13" s="5"/>
      <c r="M13" s="5"/>
      <c r="N13" s="5"/>
      <c r="O13" s="5"/>
    </row>
    <row r="14" ht="15" spans="1:15">
      <c r="A14" s="6">
        <v>9</v>
      </c>
      <c r="B14" s="16" t="s">
        <v>397</v>
      </c>
      <c r="C14" s="5">
        <f t="shared" si="0"/>
        <v>350</v>
      </c>
      <c r="D14" s="5"/>
      <c r="E14" s="5"/>
      <c r="F14" s="5"/>
      <c r="G14" s="5"/>
      <c r="H14" s="5" t="s">
        <v>389</v>
      </c>
      <c r="I14" s="5">
        <v>350</v>
      </c>
      <c r="J14" s="5"/>
      <c r="K14" s="69"/>
      <c r="L14" s="5"/>
      <c r="M14" s="5"/>
      <c r="N14" s="5"/>
      <c r="O14" s="5"/>
    </row>
    <row r="15" ht="15" spans="1:15">
      <c r="A15" s="6">
        <v>10</v>
      </c>
      <c r="B15" s="16" t="s">
        <v>398</v>
      </c>
      <c r="C15" s="5">
        <f t="shared" si="0"/>
        <v>150</v>
      </c>
      <c r="D15" s="5"/>
      <c r="E15" s="5"/>
      <c r="F15" s="5"/>
      <c r="G15" s="5"/>
      <c r="H15" s="5" t="s">
        <v>389</v>
      </c>
      <c r="I15" s="5">
        <v>150</v>
      </c>
      <c r="J15" s="5"/>
      <c r="K15" s="69"/>
      <c r="L15" s="5"/>
      <c r="M15" s="5"/>
      <c r="N15" s="5"/>
      <c r="O15" s="5"/>
    </row>
    <row r="16" ht="15" spans="1:15">
      <c r="A16" s="6">
        <v>11</v>
      </c>
      <c r="B16" s="16" t="s">
        <v>399</v>
      </c>
      <c r="C16" s="5">
        <f t="shared" si="0"/>
        <v>266.7</v>
      </c>
      <c r="D16" s="5"/>
      <c r="E16" s="5"/>
      <c r="F16" s="5"/>
      <c r="G16" s="5"/>
      <c r="H16" s="5" t="s">
        <v>389</v>
      </c>
      <c r="I16" s="5">
        <v>266.7</v>
      </c>
      <c r="J16" s="5"/>
      <c r="K16" s="69"/>
      <c r="L16" s="5"/>
      <c r="M16" s="5"/>
      <c r="N16" s="5"/>
      <c r="O16" s="5"/>
    </row>
    <row r="17" ht="15" spans="1:15">
      <c r="A17" s="6">
        <v>12</v>
      </c>
      <c r="B17" s="16" t="s">
        <v>400</v>
      </c>
      <c r="C17" s="5">
        <f t="shared" si="0"/>
        <v>514.91</v>
      </c>
      <c r="D17" s="5"/>
      <c r="E17" s="5"/>
      <c r="F17" s="5"/>
      <c r="G17" s="5"/>
      <c r="H17" s="5" t="s">
        <v>389</v>
      </c>
      <c r="I17" s="5">
        <v>441.91</v>
      </c>
      <c r="J17" s="5" t="s">
        <v>390</v>
      </c>
      <c r="K17" s="64">
        <v>73</v>
      </c>
      <c r="L17" s="5"/>
      <c r="M17" s="5"/>
      <c r="N17" s="5"/>
      <c r="O17" s="5"/>
    </row>
    <row r="18" ht="15" spans="1:15">
      <c r="A18" s="6">
        <v>13</v>
      </c>
      <c r="B18" s="16" t="s">
        <v>401</v>
      </c>
      <c r="C18" s="5">
        <f t="shared" si="0"/>
        <v>183.68</v>
      </c>
      <c r="D18" s="5"/>
      <c r="E18" s="5"/>
      <c r="F18" s="5"/>
      <c r="G18" s="5"/>
      <c r="H18" s="5" t="s">
        <v>389</v>
      </c>
      <c r="I18" s="5">
        <v>183.68</v>
      </c>
      <c r="J18" s="5"/>
      <c r="K18" s="69"/>
      <c r="L18" s="5"/>
      <c r="M18" s="5"/>
      <c r="N18" s="5"/>
      <c r="O18" s="5"/>
    </row>
    <row r="19" ht="15" spans="1:15">
      <c r="A19" s="6">
        <v>14</v>
      </c>
      <c r="B19" s="16" t="s">
        <v>41</v>
      </c>
      <c r="C19" s="5">
        <f t="shared" si="0"/>
        <v>433.81</v>
      </c>
      <c r="D19" s="5"/>
      <c r="E19" s="5"/>
      <c r="F19" s="5"/>
      <c r="G19" s="5"/>
      <c r="H19" s="5" t="s">
        <v>389</v>
      </c>
      <c r="I19" s="5">
        <v>433.81</v>
      </c>
      <c r="J19" s="5"/>
      <c r="K19" s="69"/>
      <c r="L19" s="5"/>
      <c r="M19" s="5"/>
      <c r="N19" s="5"/>
      <c r="O19" s="5"/>
    </row>
    <row r="20" ht="15" spans="1:15">
      <c r="A20" s="5">
        <v>15</v>
      </c>
      <c r="B20" s="5" t="s">
        <v>402</v>
      </c>
      <c r="C20" s="5">
        <f t="shared" si="0"/>
        <v>159.91</v>
      </c>
      <c r="D20" s="5"/>
      <c r="E20" s="5"/>
      <c r="F20" s="5"/>
      <c r="G20" s="5"/>
      <c r="H20" s="5"/>
      <c r="I20" s="5"/>
      <c r="J20" s="5" t="s">
        <v>390</v>
      </c>
      <c r="K20" s="64">
        <v>159.91</v>
      </c>
      <c r="L20" s="5"/>
      <c r="M20" s="70"/>
      <c r="N20" s="5"/>
      <c r="O20" s="5"/>
    </row>
    <row r="21" ht="15" spans="1:15">
      <c r="A21" s="5">
        <v>16</v>
      </c>
      <c r="B21" s="5" t="s">
        <v>403</v>
      </c>
      <c r="C21" s="5">
        <f t="shared" si="0"/>
        <v>254.4</v>
      </c>
      <c r="D21" s="67"/>
      <c r="E21" s="5"/>
      <c r="F21" s="5"/>
      <c r="G21" s="5"/>
      <c r="H21" s="5"/>
      <c r="I21" s="5"/>
      <c r="J21" s="5" t="s">
        <v>390</v>
      </c>
      <c r="K21" s="64">
        <v>254.4</v>
      </c>
      <c r="L21" s="5"/>
      <c r="M21" s="70"/>
      <c r="N21" s="5"/>
      <c r="O21" s="5"/>
    </row>
    <row r="22" ht="15" spans="1:15">
      <c r="A22" s="6">
        <v>17</v>
      </c>
      <c r="B22" s="16" t="s">
        <v>404</v>
      </c>
      <c r="C22" s="6">
        <v>629.95</v>
      </c>
      <c r="D22" s="5"/>
      <c r="E22" s="5"/>
      <c r="F22" s="5"/>
      <c r="G22" s="5"/>
      <c r="H22" s="5"/>
      <c r="I22" s="5"/>
      <c r="J22" s="5" t="s">
        <v>390</v>
      </c>
      <c r="K22" s="64">
        <v>629.95</v>
      </c>
      <c r="L22" s="5"/>
      <c r="M22" s="70"/>
      <c r="N22" s="5"/>
      <c r="O22" s="5"/>
    </row>
    <row r="23" ht="15" spans="1:15">
      <c r="A23" s="6">
        <v>18</v>
      </c>
      <c r="B23" s="16" t="s">
        <v>405</v>
      </c>
      <c r="C23" s="5">
        <f t="shared" ref="C23:C39" si="1">E23+G23+I23+K23+M23+O23</f>
        <v>85.35</v>
      </c>
      <c r="D23" s="5"/>
      <c r="E23" s="5"/>
      <c r="F23" s="5"/>
      <c r="G23" s="5"/>
      <c r="H23" s="5"/>
      <c r="I23" s="5"/>
      <c r="J23" s="5" t="s">
        <v>390</v>
      </c>
      <c r="K23" s="64">
        <v>85.35</v>
      </c>
      <c r="L23" s="5"/>
      <c r="M23" s="70"/>
      <c r="N23" s="5"/>
      <c r="O23" s="5"/>
    </row>
    <row r="24" ht="15" spans="1:15">
      <c r="A24" s="6">
        <v>19</v>
      </c>
      <c r="B24" s="16" t="s">
        <v>406</v>
      </c>
      <c r="C24" s="5">
        <f t="shared" si="1"/>
        <v>628.86</v>
      </c>
      <c r="D24" s="5"/>
      <c r="E24" s="5"/>
      <c r="F24" s="5"/>
      <c r="G24" s="5"/>
      <c r="H24" s="5"/>
      <c r="I24" s="5"/>
      <c r="J24" s="5" t="s">
        <v>390</v>
      </c>
      <c r="K24" s="64">
        <v>417.08</v>
      </c>
      <c r="L24" s="5"/>
      <c r="M24" s="70"/>
      <c r="N24" s="5" t="s">
        <v>407</v>
      </c>
      <c r="O24" s="5">
        <v>211.78</v>
      </c>
    </row>
    <row r="25" ht="15" spans="1:15">
      <c r="A25" s="6">
        <v>20</v>
      </c>
      <c r="B25" s="16" t="s">
        <v>408</v>
      </c>
      <c r="C25" s="5">
        <f t="shared" si="1"/>
        <v>173.51</v>
      </c>
      <c r="D25" s="5"/>
      <c r="E25" s="5"/>
      <c r="F25" s="5"/>
      <c r="G25" s="5"/>
      <c r="H25" s="5"/>
      <c r="I25" s="5"/>
      <c r="J25" s="5" t="s">
        <v>390</v>
      </c>
      <c r="K25" s="64">
        <v>173.51</v>
      </c>
      <c r="L25" s="5"/>
      <c r="M25" s="70"/>
      <c r="N25" s="5"/>
      <c r="O25" s="5"/>
    </row>
    <row r="26" ht="15" spans="1:15">
      <c r="A26" s="6">
        <v>21</v>
      </c>
      <c r="B26" s="16" t="s">
        <v>409</v>
      </c>
      <c r="C26" s="5">
        <f t="shared" si="1"/>
        <v>95.5</v>
      </c>
      <c r="D26" s="5"/>
      <c r="E26" s="5"/>
      <c r="F26" s="5"/>
      <c r="G26" s="5"/>
      <c r="H26" s="5"/>
      <c r="I26" s="5"/>
      <c r="J26" s="5" t="s">
        <v>390</v>
      </c>
      <c r="K26" s="64">
        <v>95.5</v>
      </c>
      <c r="L26" s="5"/>
      <c r="M26" s="70"/>
      <c r="N26" s="5"/>
      <c r="O26" s="5"/>
    </row>
    <row r="27" ht="15" spans="1:15">
      <c r="A27" s="6">
        <v>22</v>
      </c>
      <c r="B27" s="16" t="s">
        <v>410</v>
      </c>
      <c r="C27" s="5">
        <f t="shared" si="1"/>
        <v>285.89</v>
      </c>
      <c r="D27" s="5"/>
      <c r="E27" s="5"/>
      <c r="F27" s="5"/>
      <c r="G27" s="5"/>
      <c r="H27" s="5"/>
      <c r="I27" s="5"/>
      <c r="J27" s="5" t="s">
        <v>390</v>
      </c>
      <c r="K27" s="64">
        <v>285.89</v>
      </c>
      <c r="L27" s="5"/>
      <c r="M27" s="70"/>
      <c r="N27" s="5"/>
      <c r="O27" s="5"/>
    </row>
    <row r="28" ht="15" spans="1:15">
      <c r="A28" s="6">
        <v>23</v>
      </c>
      <c r="B28" s="16" t="s">
        <v>411</v>
      </c>
      <c r="C28" s="5">
        <f t="shared" si="1"/>
        <v>155.04</v>
      </c>
      <c r="D28" s="5"/>
      <c r="E28" s="5"/>
      <c r="F28" s="5"/>
      <c r="G28" s="5"/>
      <c r="H28" s="5"/>
      <c r="I28" s="5"/>
      <c r="J28" s="5"/>
      <c r="K28" s="5"/>
      <c r="L28" s="5" t="s">
        <v>412</v>
      </c>
      <c r="M28" s="71">
        <v>155.04</v>
      </c>
      <c r="N28" s="5"/>
      <c r="O28" s="5"/>
    </row>
    <row r="29" ht="15" spans="1:15">
      <c r="A29" s="6">
        <v>24</v>
      </c>
      <c r="B29" s="66" t="s">
        <v>413</v>
      </c>
      <c r="C29" s="5">
        <f t="shared" si="1"/>
        <v>465</v>
      </c>
      <c r="D29" s="5"/>
      <c r="E29" s="5"/>
      <c r="F29" s="5"/>
      <c r="G29" s="5"/>
      <c r="H29" s="5"/>
      <c r="I29" s="5"/>
      <c r="J29" s="5"/>
      <c r="K29" s="5"/>
      <c r="L29" s="5" t="s">
        <v>412</v>
      </c>
      <c r="M29" s="71">
        <v>465</v>
      </c>
      <c r="N29" s="5"/>
      <c r="O29" s="5"/>
    </row>
    <row r="30" ht="15" spans="1:15">
      <c r="A30" s="6">
        <v>25</v>
      </c>
      <c r="B30" s="16" t="s">
        <v>414</v>
      </c>
      <c r="C30" s="5">
        <f t="shared" si="1"/>
        <v>142.79</v>
      </c>
      <c r="D30" s="5"/>
      <c r="E30" s="5"/>
      <c r="F30" s="5"/>
      <c r="G30" s="5"/>
      <c r="H30" s="5"/>
      <c r="I30" s="5"/>
      <c r="J30" s="5"/>
      <c r="K30" s="5"/>
      <c r="L30" s="5" t="s">
        <v>412</v>
      </c>
      <c r="M30" s="71">
        <v>142.79</v>
      </c>
      <c r="N30" s="5"/>
      <c r="O30" s="5"/>
    </row>
    <row r="31" ht="15" spans="1:15">
      <c r="A31" s="6">
        <v>26</v>
      </c>
      <c r="B31" s="66" t="s">
        <v>415</v>
      </c>
      <c r="C31" s="5">
        <f t="shared" si="1"/>
        <v>343.2</v>
      </c>
      <c r="D31" s="5"/>
      <c r="E31" s="5"/>
      <c r="F31" s="5"/>
      <c r="G31" s="5"/>
      <c r="H31" s="5"/>
      <c r="I31" s="5"/>
      <c r="J31" s="5"/>
      <c r="K31" s="5"/>
      <c r="L31" s="5" t="s">
        <v>412</v>
      </c>
      <c r="M31" s="71">
        <v>343.2</v>
      </c>
      <c r="N31" s="5"/>
      <c r="O31" s="5"/>
    </row>
    <row r="32" ht="15" spans="1:15">
      <c r="A32" s="6">
        <v>27</v>
      </c>
      <c r="B32" s="16" t="s">
        <v>416</v>
      </c>
      <c r="C32" s="5">
        <f t="shared" si="1"/>
        <v>219.52</v>
      </c>
      <c r="D32" s="5"/>
      <c r="E32" s="5"/>
      <c r="F32" s="5"/>
      <c r="G32" s="5"/>
      <c r="H32" s="5"/>
      <c r="I32" s="5"/>
      <c r="J32" s="5"/>
      <c r="K32" s="5"/>
      <c r="L32" s="5" t="s">
        <v>412</v>
      </c>
      <c r="M32" s="71">
        <v>219.52</v>
      </c>
      <c r="N32" s="5"/>
      <c r="O32" s="5"/>
    </row>
    <row r="33" ht="15" spans="1:15">
      <c r="A33" s="6">
        <v>28</v>
      </c>
      <c r="B33" s="16" t="s">
        <v>417</v>
      </c>
      <c r="C33" s="5">
        <f t="shared" si="1"/>
        <v>457.36</v>
      </c>
      <c r="D33" s="5"/>
      <c r="E33" s="5"/>
      <c r="F33" s="5"/>
      <c r="G33" s="5"/>
      <c r="H33" s="5"/>
      <c r="I33" s="5"/>
      <c r="J33" s="5"/>
      <c r="K33" s="5"/>
      <c r="L33" s="5" t="s">
        <v>412</v>
      </c>
      <c r="M33" s="71">
        <v>457.36</v>
      </c>
      <c r="N33" s="5"/>
      <c r="O33" s="5"/>
    </row>
    <row r="34" ht="15" spans="1:15">
      <c r="A34" s="6">
        <v>29</v>
      </c>
      <c r="B34" s="16" t="s">
        <v>418</v>
      </c>
      <c r="C34" s="5">
        <f t="shared" si="1"/>
        <v>122.48</v>
      </c>
      <c r="D34" s="5"/>
      <c r="E34" s="5"/>
      <c r="F34" s="5"/>
      <c r="G34" s="5"/>
      <c r="H34" s="5"/>
      <c r="I34" s="5"/>
      <c r="J34" s="5"/>
      <c r="K34" s="5"/>
      <c r="L34" s="5" t="s">
        <v>412</v>
      </c>
      <c r="M34" s="71">
        <v>122.48</v>
      </c>
      <c r="N34" s="5"/>
      <c r="O34" s="5"/>
    </row>
    <row r="35" ht="15" spans="1:15">
      <c r="A35" s="6">
        <v>30</v>
      </c>
      <c r="B35" s="16" t="s">
        <v>419</v>
      </c>
      <c r="C35" s="5">
        <f t="shared" si="1"/>
        <v>58.7</v>
      </c>
      <c r="D35" s="5"/>
      <c r="E35" s="5"/>
      <c r="F35" s="5"/>
      <c r="G35" s="5"/>
      <c r="H35" s="5"/>
      <c r="I35" s="5"/>
      <c r="J35" s="5"/>
      <c r="K35" s="5"/>
      <c r="L35" s="5" t="s">
        <v>412</v>
      </c>
      <c r="M35" s="71">
        <v>58.7</v>
      </c>
      <c r="N35" s="5"/>
      <c r="O35" s="5"/>
    </row>
    <row r="36" ht="15" spans="1:15">
      <c r="A36" s="6">
        <v>31</v>
      </c>
      <c r="B36" s="16" t="s">
        <v>420</v>
      </c>
      <c r="C36" s="5">
        <f t="shared" si="1"/>
        <v>385.8</v>
      </c>
      <c r="D36" s="5"/>
      <c r="E36" s="5"/>
      <c r="F36" s="5"/>
      <c r="G36" s="5"/>
      <c r="H36" s="5"/>
      <c r="I36" s="5"/>
      <c r="J36" s="5"/>
      <c r="K36" s="5"/>
      <c r="L36" s="5" t="s">
        <v>412</v>
      </c>
      <c r="M36" s="71">
        <v>385.8</v>
      </c>
      <c r="N36" s="5"/>
      <c r="O36" s="5"/>
    </row>
    <row r="37" ht="15" spans="1:15">
      <c r="A37" s="6">
        <v>32</v>
      </c>
      <c r="B37" s="16" t="s">
        <v>421</v>
      </c>
      <c r="C37" s="5">
        <f t="shared" si="1"/>
        <v>151.31</v>
      </c>
      <c r="D37" s="5"/>
      <c r="E37" s="5"/>
      <c r="F37" s="5"/>
      <c r="G37" s="5"/>
      <c r="H37" s="5"/>
      <c r="I37" s="5"/>
      <c r="J37" s="5"/>
      <c r="K37" s="69"/>
      <c r="L37" s="5"/>
      <c r="M37" s="5"/>
      <c r="N37" s="5" t="s">
        <v>407</v>
      </c>
      <c r="O37" s="5">
        <v>151.31</v>
      </c>
    </row>
    <row r="38" ht="15" spans="1:15">
      <c r="A38" s="6">
        <v>33</v>
      </c>
      <c r="B38" s="16" t="s">
        <v>422</v>
      </c>
      <c r="C38" s="5">
        <f t="shared" si="1"/>
        <v>121.58</v>
      </c>
      <c r="D38" s="5"/>
      <c r="E38" s="5"/>
      <c r="F38" s="5"/>
      <c r="G38" s="5"/>
      <c r="H38" s="5"/>
      <c r="I38" s="5"/>
      <c r="J38" s="5"/>
      <c r="K38" s="69"/>
      <c r="L38" s="5"/>
      <c r="M38" s="5"/>
      <c r="N38" s="5" t="s">
        <v>407</v>
      </c>
      <c r="O38" s="5">
        <v>121.58</v>
      </c>
    </row>
    <row r="39" ht="15" spans="1:15">
      <c r="A39" s="6">
        <v>34</v>
      </c>
      <c r="B39" s="16" t="s">
        <v>423</v>
      </c>
      <c r="C39" s="5">
        <f t="shared" si="1"/>
        <v>50</v>
      </c>
      <c r="D39" s="5"/>
      <c r="E39" s="5"/>
      <c r="F39" s="5"/>
      <c r="G39" s="5"/>
      <c r="H39" s="5"/>
      <c r="I39" s="5"/>
      <c r="J39" s="5"/>
      <c r="K39" s="69"/>
      <c r="L39" s="5"/>
      <c r="M39" s="5"/>
      <c r="N39" s="5" t="s">
        <v>407</v>
      </c>
      <c r="O39" s="5">
        <v>50</v>
      </c>
    </row>
    <row r="40" ht="15" spans="1:15">
      <c r="A40" s="17" t="s">
        <v>5</v>
      </c>
      <c r="B40" s="18"/>
      <c r="C40" s="5">
        <f>SUM(C6:C39)</f>
        <v>9925.83</v>
      </c>
      <c r="D40" s="5" t="s">
        <v>386</v>
      </c>
      <c r="E40" s="5">
        <f>SUM(E6:E39)</f>
        <v>589.45</v>
      </c>
      <c r="F40" s="5" t="s">
        <v>388</v>
      </c>
      <c r="G40" s="5">
        <f>SUM(G7:G39)</f>
        <v>537</v>
      </c>
      <c r="H40" s="5" t="s">
        <v>389</v>
      </c>
      <c r="I40" s="5">
        <f>SUM(I7:I39)</f>
        <v>3030.35</v>
      </c>
      <c r="J40" s="5" t="s">
        <v>390</v>
      </c>
      <c r="K40" s="5">
        <f t="shared" ref="K40:O40" si="2">SUM(K6:K39)</f>
        <v>2884.47</v>
      </c>
      <c r="L40" s="5" t="s">
        <v>412</v>
      </c>
      <c r="M40" s="5">
        <f t="shared" si="2"/>
        <v>2349.89</v>
      </c>
      <c r="N40" s="5" t="s">
        <v>407</v>
      </c>
      <c r="O40" s="5">
        <f t="shared" si="2"/>
        <v>534.67</v>
      </c>
    </row>
  </sheetData>
  <mergeCells count="6">
    <mergeCell ref="A2:O2"/>
    <mergeCell ref="A3:O3"/>
    <mergeCell ref="C4:O4"/>
    <mergeCell ref="A40:B40"/>
    <mergeCell ref="A4:A5"/>
    <mergeCell ref="B4:B5"/>
  </mergeCells>
  <conditionalFormatting sqref="B1:B19 B22:B39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16" workbookViewId="0">
      <selection activeCell="A6" sqref="A6:A25"/>
    </sheetView>
  </sheetViews>
  <sheetFormatPr defaultColWidth="9" defaultRowHeight="13.5"/>
  <cols>
    <col min="1" max="1" width="5.45833333333333" customWidth="1"/>
    <col min="2" max="2" width="16.4583333333333" customWidth="1"/>
    <col min="3" max="3" width="11.5" customWidth="1"/>
    <col min="4" max="4" width="8.63333333333333" customWidth="1"/>
    <col min="5" max="5" width="9.5" customWidth="1"/>
    <col min="6" max="11" width="8.63333333333333" customWidth="1"/>
  </cols>
  <sheetData>
    <row r="1" customFormat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8" customHeight="1" spans="1:11">
      <c r="A2" s="2" t="s">
        <v>424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425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customHeight="1" spans="1:11">
      <c r="A4" s="4" t="s">
        <v>2</v>
      </c>
      <c r="B4" s="4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</row>
    <row r="5" ht="27" customHeight="1" spans="1:11">
      <c r="A5" s="6"/>
      <c r="B5" s="6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302</v>
      </c>
      <c r="I5" s="5" t="s">
        <v>302</v>
      </c>
      <c r="J5" s="5" t="s">
        <v>302</v>
      </c>
      <c r="K5" s="5" t="s">
        <v>302</v>
      </c>
    </row>
    <row r="6" ht="27" customHeight="1" spans="1:11">
      <c r="A6" s="55">
        <v>1</v>
      </c>
      <c r="B6" s="56" t="s">
        <v>426</v>
      </c>
      <c r="C6" s="56">
        <v>306</v>
      </c>
      <c r="D6" s="57" t="s">
        <v>427</v>
      </c>
      <c r="E6" s="56">
        <v>306</v>
      </c>
      <c r="F6" s="57"/>
      <c r="G6" s="57"/>
      <c r="H6" s="57"/>
      <c r="I6" s="57"/>
      <c r="J6" s="57"/>
      <c r="K6" s="62"/>
    </row>
    <row r="7" ht="27" customHeight="1" spans="1:11">
      <c r="A7" s="55">
        <v>2</v>
      </c>
      <c r="B7" s="56" t="s">
        <v>428</v>
      </c>
      <c r="C7" s="56">
        <v>503.5</v>
      </c>
      <c r="D7" s="57" t="s">
        <v>427</v>
      </c>
      <c r="E7" s="56">
        <v>197.5</v>
      </c>
      <c r="F7" s="57" t="s">
        <v>429</v>
      </c>
      <c r="G7" s="57">
        <v>306</v>
      </c>
      <c r="H7" s="57"/>
      <c r="I7" s="57"/>
      <c r="J7" s="57"/>
      <c r="K7" s="62"/>
    </row>
    <row r="8" ht="27" customHeight="1" spans="1:11">
      <c r="A8" s="55">
        <v>3</v>
      </c>
      <c r="B8" s="56" t="s">
        <v>430</v>
      </c>
      <c r="C8" s="56">
        <v>305.5</v>
      </c>
      <c r="D8" s="57" t="s">
        <v>427</v>
      </c>
      <c r="E8" s="56">
        <v>305.5</v>
      </c>
      <c r="F8" s="57"/>
      <c r="G8" s="57"/>
      <c r="H8" s="57"/>
      <c r="I8" s="57"/>
      <c r="J8" s="57"/>
      <c r="K8" s="62"/>
    </row>
    <row r="9" ht="27" customHeight="1" spans="1:11">
      <c r="A9" s="55">
        <v>4</v>
      </c>
      <c r="B9" s="56" t="s">
        <v>431</v>
      </c>
      <c r="C9" s="56">
        <v>759.4</v>
      </c>
      <c r="D9" s="57" t="s">
        <v>427</v>
      </c>
      <c r="E9" s="56">
        <v>545</v>
      </c>
      <c r="F9" s="57" t="s">
        <v>432</v>
      </c>
      <c r="G9" s="57">
        <v>214.4</v>
      </c>
      <c r="H9" s="57"/>
      <c r="I9" s="57"/>
      <c r="J9" s="57"/>
      <c r="K9" s="62"/>
    </row>
    <row r="10" ht="56" customHeight="1" spans="1:11">
      <c r="A10" s="55">
        <v>5</v>
      </c>
      <c r="B10" s="58" t="s">
        <v>433</v>
      </c>
      <c r="C10" s="57">
        <v>600</v>
      </c>
      <c r="D10" s="57" t="s">
        <v>434</v>
      </c>
      <c r="E10" s="57">
        <v>600</v>
      </c>
      <c r="F10" s="57"/>
      <c r="G10" s="57"/>
      <c r="H10" s="57"/>
      <c r="I10" s="57"/>
      <c r="J10" s="57"/>
      <c r="K10" s="62"/>
    </row>
    <row r="11" ht="27" customHeight="1" spans="1:11">
      <c r="A11" s="55">
        <v>6</v>
      </c>
      <c r="B11" s="58" t="s">
        <v>435</v>
      </c>
      <c r="C11" s="57">
        <v>52</v>
      </c>
      <c r="D11" s="57" t="s">
        <v>436</v>
      </c>
      <c r="E11" s="57">
        <v>52</v>
      </c>
      <c r="F11" s="57"/>
      <c r="G11" s="57"/>
      <c r="H11" s="57"/>
      <c r="I11" s="57"/>
      <c r="J11" s="57"/>
      <c r="K11" s="62"/>
    </row>
    <row r="12" ht="27" customHeight="1" spans="1:11">
      <c r="A12" s="55">
        <v>7</v>
      </c>
      <c r="B12" s="58" t="s">
        <v>437</v>
      </c>
      <c r="C12" s="57">
        <v>570</v>
      </c>
      <c r="D12" s="57" t="s">
        <v>432</v>
      </c>
      <c r="E12" s="57">
        <v>570</v>
      </c>
      <c r="F12" s="57"/>
      <c r="G12" s="57"/>
      <c r="H12" s="57"/>
      <c r="I12" s="57"/>
      <c r="J12" s="57"/>
      <c r="K12" s="62"/>
    </row>
    <row r="13" ht="27" customHeight="1" spans="1:11">
      <c r="A13" s="55">
        <v>8</v>
      </c>
      <c r="B13" s="58" t="s">
        <v>438</v>
      </c>
      <c r="C13" s="57">
        <v>550</v>
      </c>
      <c r="D13" s="57" t="s">
        <v>432</v>
      </c>
      <c r="E13" s="57">
        <v>550</v>
      </c>
      <c r="F13" s="57"/>
      <c r="G13" s="57"/>
      <c r="H13" s="57"/>
      <c r="I13" s="57"/>
      <c r="J13" s="57"/>
      <c r="K13" s="62"/>
    </row>
    <row r="14" ht="27" customHeight="1" spans="1:11">
      <c r="A14" s="55">
        <v>9</v>
      </c>
      <c r="B14" s="58" t="s">
        <v>439</v>
      </c>
      <c r="C14" s="57">
        <v>1260</v>
      </c>
      <c r="D14" s="57" t="s">
        <v>432</v>
      </c>
      <c r="E14" s="57">
        <v>1260</v>
      </c>
      <c r="F14" s="57"/>
      <c r="G14" s="57"/>
      <c r="H14" s="57"/>
      <c r="I14" s="57"/>
      <c r="J14" s="57"/>
      <c r="K14" s="62"/>
    </row>
    <row r="15" ht="27" customHeight="1" spans="1:11">
      <c r="A15" s="55">
        <v>10</v>
      </c>
      <c r="B15" s="58" t="s">
        <v>440</v>
      </c>
      <c r="C15" s="57">
        <v>86</v>
      </c>
      <c r="D15" s="57" t="s">
        <v>432</v>
      </c>
      <c r="E15" s="57">
        <v>86</v>
      </c>
      <c r="F15" s="57"/>
      <c r="G15" s="57"/>
      <c r="H15" s="57"/>
      <c r="I15" s="57"/>
      <c r="J15" s="57"/>
      <c r="K15" s="62"/>
    </row>
    <row r="16" ht="27" customHeight="1" spans="1:11">
      <c r="A16" s="55">
        <v>11</v>
      </c>
      <c r="B16" s="58" t="s">
        <v>441</v>
      </c>
      <c r="C16" s="57">
        <v>160.25</v>
      </c>
      <c r="D16" s="57" t="s">
        <v>442</v>
      </c>
      <c r="E16" s="57">
        <v>160.25</v>
      </c>
      <c r="F16" s="57"/>
      <c r="G16" s="57"/>
      <c r="H16" s="57"/>
      <c r="I16" s="57"/>
      <c r="J16" s="57"/>
      <c r="K16" s="62"/>
    </row>
    <row r="17" ht="27" customHeight="1" spans="1:11">
      <c r="A17" s="55">
        <v>12</v>
      </c>
      <c r="B17" s="59" t="s">
        <v>443</v>
      </c>
      <c r="C17" s="60">
        <v>96</v>
      </c>
      <c r="D17" s="57" t="s">
        <v>444</v>
      </c>
      <c r="E17" s="57">
        <v>96</v>
      </c>
      <c r="F17" s="57"/>
      <c r="G17" s="57"/>
      <c r="H17" s="57"/>
      <c r="I17" s="57"/>
      <c r="J17" s="57"/>
      <c r="K17" s="62"/>
    </row>
    <row r="18" ht="27" customHeight="1" spans="1:11">
      <c r="A18" s="55">
        <v>13</v>
      </c>
      <c r="B18" s="61" t="s">
        <v>445</v>
      </c>
      <c r="C18" s="57">
        <v>479.58</v>
      </c>
      <c r="D18" s="57" t="s">
        <v>446</v>
      </c>
      <c r="E18" s="57">
        <v>479.58</v>
      </c>
      <c r="F18" s="57"/>
      <c r="G18" s="57"/>
      <c r="H18" s="57"/>
      <c r="I18" s="57"/>
      <c r="J18" s="57"/>
      <c r="K18" s="62"/>
    </row>
    <row r="19" ht="27" customHeight="1" spans="1:11">
      <c r="A19" s="55">
        <v>14</v>
      </c>
      <c r="B19" s="61" t="s">
        <v>447</v>
      </c>
      <c r="C19" s="57">
        <v>79.98</v>
      </c>
      <c r="D19" s="57" t="s">
        <v>446</v>
      </c>
      <c r="E19" s="57">
        <v>79.98</v>
      </c>
      <c r="F19" s="57"/>
      <c r="G19" s="57"/>
      <c r="H19" s="57"/>
      <c r="I19" s="57"/>
      <c r="J19" s="57"/>
      <c r="K19" s="62"/>
    </row>
    <row r="20" ht="27" customHeight="1" spans="1:11">
      <c r="A20" s="55">
        <v>15</v>
      </c>
      <c r="B20" s="61" t="s">
        <v>448</v>
      </c>
      <c r="C20" s="57">
        <v>321.56</v>
      </c>
      <c r="D20" s="57" t="s">
        <v>446</v>
      </c>
      <c r="E20" s="57">
        <v>321.56</v>
      </c>
      <c r="F20" s="57"/>
      <c r="G20" s="57"/>
      <c r="H20" s="57"/>
      <c r="I20" s="57"/>
      <c r="J20" s="57"/>
      <c r="K20" s="62"/>
    </row>
    <row r="21" ht="27" customHeight="1" spans="1:11">
      <c r="A21" s="55">
        <v>16</v>
      </c>
      <c r="B21" s="61" t="s">
        <v>449</v>
      </c>
      <c r="C21" s="57">
        <v>141.54</v>
      </c>
      <c r="D21" s="57" t="s">
        <v>446</v>
      </c>
      <c r="E21" s="57">
        <v>141.54</v>
      </c>
      <c r="F21" s="57"/>
      <c r="G21" s="57"/>
      <c r="H21" s="57"/>
      <c r="I21" s="57"/>
      <c r="J21" s="57"/>
      <c r="K21" s="62"/>
    </row>
    <row r="22" ht="27" customHeight="1" spans="1:11">
      <c r="A22" s="55">
        <v>17</v>
      </c>
      <c r="B22" s="58" t="s">
        <v>450</v>
      </c>
      <c r="C22" s="57">
        <v>114.1</v>
      </c>
      <c r="D22" s="57" t="s">
        <v>446</v>
      </c>
      <c r="E22" s="57">
        <v>114.1</v>
      </c>
      <c r="F22" s="57"/>
      <c r="G22" s="57"/>
      <c r="H22" s="57"/>
      <c r="I22" s="57"/>
      <c r="J22" s="57"/>
      <c r="K22" s="62"/>
    </row>
    <row r="23" ht="27" customHeight="1" spans="1:11">
      <c r="A23" s="55">
        <v>18</v>
      </c>
      <c r="B23" s="56" t="s">
        <v>451</v>
      </c>
      <c r="C23" s="56">
        <v>52.78</v>
      </c>
      <c r="D23" s="57" t="s">
        <v>446</v>
      </c>
      <c r="E23" s="56">
        <v>52.78</v>
      </c>
      <c r="F23" s="57"/>
      <c r="G23" s="57"/>
      <c r="H23" s="57"/>
      <c r="I23" s="57"/>
      <c r="J23" s="57"/>
      <c r="K23" s="62"/>
    </row>
    <row r="24" ht="27" customHeight="1" spans="1:11">
      <c r="A24" s="55">
        <v>19</v>
      </c>
      <c r="B24" s="58" t="s">
        <v>452</v>
      </c>
      <c r="C24" s="57">
        <v>139.1</v>
      </c>
      <c r="D24" s="57" t="s">
        <v>429</v>
      </c>
      <c r="E24" s="57">
        <v>139.1</v>
      </c>
      <c r="F24" s="57"/>
      <c r="G24" s="57"/>
      <c r="H24" s="57"/>
      <c r="I24" s="57"/>
      <c r="J24" s="57"/>
      <c r="K24" s="62"/>
    </row>
    <row r="25" ht="27" customHeight="1" spans="1:11">
      <c r="A25" s="55">
        <v>20</v>
      </c>
      <c r="B25" s="58" t="s">
        <v>453</v>
      </c>
      <c r="C25" s="57">
        <v>320.5</v>
      </c>
      <c r="D25" s="57" t="s">
        <v>429</v>
      </c>
      <c r="E25" s="57">
        <v>320.5</v>
      </c>
      <c r="F25" s="57"/>
      <c r="G25" s="57"/>
      <c r="H25" s="57"/>
      <c r="I25" s="57"/>
      <c r="J25" s="57"/>
      <c r="K25" s="62"/>
    </row>
    <row r="26" ht="27" customHeight="1" spans="1:11">
      <c r="A26" s="55"/>
      <c r="B26" s="58"/>
      <c r="C26" s="57"/>
      <c r="D26" s="57"/>
      <c r="E26" s="57"/>
      <c r="F26" s="57"/>
      <c r="G26" s="57"/>
      <c r="H26" s="57"/>
      <c r="I26" s="57"/>
      <c r="J26" s="57"/>
      <c r="K26" s="62"/>
    </row>
    <row r="27" ht="27" customHeight="1" spans="1:11">
      <c r="A27" s="55"/>
      <c r="B27" s="58"/>
      <c r="C27" s="57"/>
      <c r="D27" s="57"/>
      <c r="E27" s="57"/>
      <c r="F27" s="57"/>
      <c r="G27" s="57"/>
      <c r="H27" s="57"/>
      <c r="I27" s="57"/>
      <c r="J27" s="57"/>
      <c r="K27" s="62"/>
    </row>
    <row r="28" ht="27" customHeight="1" spans="1:11">
      <c r="A28" s="55"/>
      <c r="B28" s="58"/>
      <c r="C28" s="57">
        <f>SUM(C6:C27)</f>
        <v>6897.79</v>
      </c>
      <c r="D28" s="57"/>
      <c r="E28" s="57"/>
      <c r="F28" s="57"/>
      <c r="G28" s="57"/>
      <c r="H28" s="57"/>
      <c r="I28" s="57"/>
      <c r="J28" s="57"/>
      <c r="K28" s="62"/>
    </row>
  </sheetData>
  <mergeCells count="6">
    <mergeCell ref="A1:J1"/>
    <mergeCell ref="A2:K2"/>
    <mergeCell ref="A3:K3"/>
    <mergeCell ref="C4:K4"/>
    <mergeCell ref="A4:A5"/>
    <mergeCell ref="B4:B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opLeftCell="A26" workbookViewId="0">
      <selection activeCell="K11" sqref="K11"/>
    </sheetView>
  </sheetViews>
  <sheetFormatPr defaultColWidth="9" defaultRowHeight="13.5"/>
  <cols>
    <col min="1" max="1" width="5.45833333333333" customWidth="1"/>
    <col min="2" max="2" width="11.25" customWidth="1"/>
    <col min="3" max="3" width="9.25" customWidth="1"/>
    <col min="4" max="13" width="8.63333333333333" customWidth="1"/>
  </cols>
  <sheetData>
    <row r="1" customFormat="1" ht="4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8" customHeight="1" spans="1:13">
      <c r="A2" s="2" t="s">
        <v>454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" customHeight="1" spans="1:13">
      <c r="A3" s="3" t="s">
        <v>455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7" customHeight="1" spans="1:13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ht="27" customHeight="1" spans="1:13">
      <c r="A5" s="5"/>
      <c r="B5" s="5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9</v>
      </c>
      <c r="I5" s="5" t="s">
        <v>7</v>
      </c>
      <c r="J5" s="5" t="s">
        <v>125</v>
      </c>
      <c r="K5" s="5" t="s">
        <v>7</v>
      </c>
      <c r="L5" s="5" t="s">
        <v>291</v>
      </c>
      <c r="M5" s="5" t="s">
        <v>7</v>
      </c>
    </row>
    <row r="6" ht="27" customHeight="1" spans="1:13">
      <c r="A6" s="49">
        <v>1</v>
      </c>
      <c r="B6" s="49" t="s">
        <v>456</v>
      </c>
      <c r="C6" s="49">
        <v>301.62</v>
      </c>
      <c r="D6" s="49" t="s">
        <v>457</v>
      </c>
      <c r="E6" s="49">
        <v>301.62</v>
      </c>
      <c r="F6" s="49"/>
      <c r="G6" s="49"/>
      <c r="H6" s="49"/>
      <c r="I6" s="49"/>
      <c r="J6" s="49"/>
      <c r="K6" s="49"/>
      <c r="L6" s="49"/>
      <c r="M6" s="52"/>
    </row>
    <row r="7" ht="27" customHeight="1" spans="1:13">
      <c r="A7" s="49">
        <v>2</v>
      </c>
      <c r="B7" s="49" t="s">
        <v>458</v>
      </c>
      <c r="C7" s="49">
        <v>264.64</v>
      </c>
      <c r="D7" s="49" t="s">
        <v>459</v>
      </c>
      <c r="E7" s="49">
        <v>19.88</v>
      </c>
      <c r="F7" s="49" t="s">
        <v>460</v>
      </c>
      <c r="G7" s="49">
        <v>244.76</v>
      </c>
      <c r="H7" s="49"/>
      <c r="I7" s="49"/>
      <c r="J7" s="49"/>
      <c r="K7" s="49"/>
      <c r="L7" s="49"/>
      <c r="M7" s="52"/>
    </row>
    <row r="8" ht="50" customHeight="1" spans="1:13">
      <c r="A8" s="49">
        <v>3</v>
      </c>
      <c r="B8" s="49" t="s">
        <v>461</v>
      </c>
      <c r="C8" s="49">
        <v>279.63</v>
      </c>
      <c r="D8" s="49" t="s">
        <v>462</v>
      </c>
      <c r="E8" s="49">
        <v>169.97</v>
      </c>
      <c r="F8" s="49" t="s">
        <v>463</v>
      </c>
      <c r="G8" s="49">
        <v>109.66</v>
      </c>
      <c r="H8" s="49"/>
      <c r="I8" s="49"/>
      <c r="J8" s="49"/>
      <c r="K8" s="49"/>
      <c r="L8" s="49"/>
      <c r="M8" s="52"/>
    </row>
    <row r="9" ht="64" customHeight="1" spans="1:13">
      <c r="A9" s="49">
        <v>4</v>
      </c>
      <c r="B9" s="49" t="s">
        <v>464</v>
      </c>
      <c r="C9" s="49">
        <v>496.43</v>
      </c>
      <c r="D9" s="49" t="s">
        <v>465</v>
      </c>
      <c r="E9" s="49">
        <v>144.95</v>
      </c>
      <c r="F9" s="49" t="s">
        <v>466</v>
      </c>
      <c r="G9" s="49">
        <v>351.48</v>
      </c>
      <c r="H9" s="49"/>
      <c r="I9" s="49"/>
      <c r="J9" s="49"/>
      <c r="K9" s="49"/>
      <c r="L9" s="49"/>
      <c r="M9" s="52"/>
    </row>
    <row r="10" ht="27" customHeight="1" spans="1:13">
      <c r="A10" s="49">
        <v>5</v>
      </c>
      <c r="B10" s="50" t="s">
        <v>467</v>
      </c>
      <c r="C10" s="49">
        <v>332.84</v>
      </c>
      <c r="D10" s="49" t="s">
        <v>468</v>
      </c>
      <c r="E10" s="49">
        <v>138.02</v>
      </c>
      <c r="F10" s="49" t="s">
        <v>469</v>
      </c>
      <c r="G10" s="49">
        <v>92.74</v>
      </c>
      <c r="H10" s="49" t="s">
        <v>470</v>
      </c>
      <c r="I10" s="49">
        <v>102.08</v>
      </c>
      <c r="J10" s="49"/>
      <c r="K10" s="49"/>
      <c r="L10" s="49"/>
      <c r="M10" s="52"/>
    </row>
    <row r="11" ht="27" customHeight="1" spans="1:13">
      <c r="A11" s="49">
        <v>6</v>
      </c>
      <c r="B11" s="50" t="s">
        <v>471</v>
      </c>
      <c r="C11" s="49">
        <v>396.39</v>
      </c>
      <c r="D11" s="49" t="s">
        <v>472</v>
      </c>
      <c r="E11" s="49">
        <v>31</v>
      </c>
      <c r="F11" s="49" t="s">
        <v>473</v>
      </c>
      <c r="G11" s="49">
        <v>151.3</v>
      </c>
      <c r="H11" s="49" t="s">
        <v>474</v>
      </c>
      <c r="I11" s="49">
        <v>214.09</v>
      </c>
      <c r="J11" s="49"/>
      <c r="K11" s="49"/>
      <c r="L11" s="49"/>
      <c r="M11" s="52"/>
    </row>
    <row r="12" ht="27" customHeight="1" spans="1:13">
      <c r="A12" s="49">
        <v>7</v>
      </c>
      <c r="B12" s="50" t="s">
        <v>475</v>
      </c>
      <c r="C12" s="49">
        <v>216.15</v>
      </c>
      <c r="D12" s="49" t="s">
        <v>472</v>
      </c>
      <c r="E12" s="49">
        <v>187.34</v>
      </c>
      <c r="F12" s="49" t="s">
        <v>473</v>
      </c>
      <c r="G12" s="49">
        <v>28.81</v>
      </c>
      <c r="H12" s="49"/>
      <c r="I12" s="49"/>
      <c r="J12" s="49"/>
      <c r="K12" s="49"/>
      <c r="L12" s="49"/>
      <c r="M12" s="52"/>
    </row>
    <row r="13" ht="27" customHeight="1" spans="1:13">
      <c r="A13" s="49">
        <v>8</v>
      </c>
      <c r="B13" s="50" t="s">
        <v>476</v>
      </c>
      <c r="C13" s="49">
        <v>227</v>
      </c>
      <c r="D13" s="49" t="s">
        <v>477</v>
      </c>
      <c r="E13" s="49">
        <v>227</v>
      </c>
      <c r="F13" s="49"/>
      <c r="G13" s="49"/>
      <c r="H13" s="49"/>
      <c r="I13" s="49"/>
      <c r="J13" s="49"/>
      <c r="K13" s="49"/>
      <c r="L13" s="49"/>
      <c r="M13" s="52"/>
    </row>
    <row r="14" s="22" customFormat="1" ht="27" customHeight="1" spans="1:13">
      <c r="A14" s="49">
        <v>9</v>
      </c>
      <c r="B14" s="50" t="s">
        <v>478</v>
      </c>
      <c r="C14" s="50">
        <v>536.42</v>
      </c>
      <c r="D14" s="50" t="s">
        <v>479</v>
      </c>
      <c r="E14" s="50">
        <v>320.42</v>
      </c>
      <c r="F14" s="50" t="s">
        <v>480</v>
      </c>
      <c r="G14" s="50">
        <v>216</v>
      </c>
      <c r="H14" s="50"/>
      <c r="I14" s="50"/>
      <c r="J14" s="50"/>
      <c r="K14" s="50"/>
      <c r="L14" s="50"/>
      <c r="M14" s="53"/>
    </row>
    <row r="15" s="22" customFormat="1" ht="27" customHeight="1" spans="1:13">
      <c r="A15" s="49">
        <v>10</v>
      </c>
      <c r="B15" s="50" t="s">
        <v>481</v>
      </c>
      <c r="C15" s="50">
        <v>506.97</v>
      </c>
      <c r="D15" s="50" t="s">
        <v>479</v>
      </c>
      <c r="E15" s="50">
        <v>344.75</v>
      </c>
      <c r="F15" s="50" t="s">
        <v>480</v>
      </c>
      <c r="G15" s="50">
        <v>162.22</v>
      </c>
      <c r="H15" s="50"/>
      <c r="I15" s="50"/>
      <c r="J15" s="50"/>
      <c r="K15" s="50"/>
      <c r="L15" s="50"/>
      <c r="M15" s="53"/>
    </row>
    <row r="16" s="22" customFormat="1" ht="27" customHeight="1" spans="1:13">
      <c r="A16" s="49">
        <v>11</v>
      </c>
      <c r="B16" s="50" t="s">
        <v>482</v>
      </c>
      <c r="C16" s="50">
        <v>567.06</v>
      </c>
      <c r="D16" s="50" t="s">
        <v>479</v>
      </c>
      <c r="E16" s="51">
        <v>348.34</v>
      </c>
      <c r="F16" s="50" t="s">
        <v>480</v>
      </c>
      <c r="G16" s="50">
        <v>218.72</v>
      </c>
      <c r="H16" s="50"/>
      <c r="I16" s="50"/>
      <c r="J16" s="50"/>
      <c r="K16" s="50"/>
      <c r="L16" s="50"/>
      <c r="M16" s="53"/>
    </row>
    <row r="17" s="22" customFormat="1" ht="45" customHeight="1" spans="1:13">
      <c r="A17" s="49">
        <v>12</v>
      </c>
      <c r="B17" s="50" t="s">
        <v>483</v>
      </c>
      <c r="C17" s="50">
        <v>337.28</v>
      </c>
      <c r="D17" s="50" t="s">
        <v>484</v>
      </c>
      <c r="E17" s="50">
        <v>233.85</v>
      </c>
      <c r="F17" s="50" t="s">
        <v>485</v>
      </c>
      <c r="G17" s="50">
        <v>103.43</v>
      </c>
      <c r="H17" s="50"/>
      <c r="I17" s="50"/>
      <c r="J17" s="50"/>
      <c r="K17" s="50"/>
      <c r="L17" s="50"/>
      <c r="M17" s="53"/>
    </row>
    <row r="18" s="22" customFormat="1" ht="39" customHeight="1" spans="1:13">
      <c r="A18" s="49">
        <v>13</v>
      </c>
      <c r="B18" s="50" t="s">
        <v>431</v>
      </c>
      <c r="C18" s="21">
        <f>495.74-0.17</f>
        <v>495.57</v>
      </c>
      <c r="D18" s="50" t="s">
        <v>486</v>
      </c>
      <c r="E18" s="50">
        <v>104.29</v>
      </c>
      <c r="F18" s="50" t="s">
        <v>487</v>
      </c>
      <c r="G18" s="50">
        <v>325.853</v>
      </c>
      <c r="H18" s="50" t="s">
        <v>488</v>
      </c>
      <c r="I18" s="50">
        <v>65.427</v>
      </c>
      <c r="J18" s="50"/>
      <c r="K18" s="50"/>
      <c r="L18" s="50"/>
      <c r="M18" s="53"/>
    </row>
    <row r="19" s="22" customFormat="1" ht="27" customHeight="1" spans="1:13">
      <c r="A19" s="49">
        <v>14</v>
      </c>
      <c r="B19" s="50" t="s">
        <v>489</v>
      </c>
      <c r="C19" s="50">
        <v>148.12</v>
      </c>
      <c r="D19" s="50" t="s">
        <v>490</v>
      </c>
      <c r="E19" s="50">
        <v>148.12</v>
      </c>
      <c r="F19" s="50"/>
      <c r="G19" s="50"/>
      <c r="H19" s="50"/>
      <c r="I19" s="50"/>
      <c r="J19" s="50"/>
      <c r="K19" s="50"/>
      <c r="L19" s="50"/>
      <c r="M19" s="53"/>
    </row>
    <row r="20" s="22" customFormat="1" ht="27" customHeight="1" spans="1:13">
      <c r="A20" s="49">
        <v>15</v>
      </c>
      <c r="B20" s="50" t="s">
        <v>491</v>
      </c>
      <c r="C20" s="50">
        <v>136.49</v>
      </c>
      <c r="D20" s="50" t="s">
        <v>492</v>
      </c>
      <c r="E20" s="50">
        <v>136.49</v>
      </c>
      <c r="F20" s="50"/>
      <c r="G20" s="50"/>
      <c r="H20" s="50"/>
      <c r="I20" s="50"/>
      <c r="J20" s="50"/>
      <c r="K20" s="50"/>
      <c r="L20" s="50"/>
      <c r="M20" s="53"/>
    </row>
    <row r="21" s="22" customFormat="1" ht="27" customHeight="1" spans="1:13">
      <c r="A21" s="49">
        <v>16</v>
      </c>
      <c r="B21" s="50" t="s">
        <v>493</v>
      </c>
      <c r="C21" s="21">
        <v>441.63</v>
      </c>
      <c r="D21" s="50" t="s">
        <v>494</v>
      </c>
      <c r="E21" s="21">
        <v>441.63</v>
      </c>
      <c r="F21" s="50"/>
      <c r="G21" s="50"/>
      <c r="H21" s="50"/>
      <c r="I21" s="50"/>
      <c r="J21" s="50"/>
      <c r="K21" s="50"/>
      <c r="L21" s="50"/>
      <c r="M21" s="53"/>
    </row>
    <row r="22" s="22" customFormat="1" ht="27" customHeight="1" spans="1:13">
      <c r="A22" s="49">
        <v>17</v>
      </c>
      <c r="B22" s="50" t="s">
        <v>495</v>
      </c>
      <c r="C22" s="50">
        <v>139.66</v>
      </c>
      <c r="D22" s="50" t="s">
        <v>496</v>
      </c>
      <c r="E22" s="50">
        <v>139.66</v>
      </c>
      <c r="F22" s="50"/>
      <c r="G22" s="50"/>
      <c r="H22" s="50"/>
      <c r="I22" s="50"/>
      <c r="J22" s="50"/>
      <c r="K22" s="50"/>
      <c r="L22" s="50"/>
      <c r="M22" s="53"/>
    </row>
    <row r="23" s="22" customFormat="1" ht="27" customHeight="1" spans="1:13">
      <c r="A23" s="49">
        <v>18</v>
      </c>
      <c r="B23" s="50" t="s">
        <v>440</v>
      </c>
      <c r="C23" s="50">
        <v>71.48</v>
      </c>
      <c r="D23" s="50" t="s">
        <v>494</v>
      </c>
      <c r="E23" s="50">
        <v>71.48</v>
      </c>
      <c r="F23" s="50"/>
      <c r="G23" s="50"/>
      <c r="H23" s="50"/>
      <c r="I23" s="50"/>
      <c r="J23" s="50"/>
      <c r="K23" s="50"/>
      <c r="L23" s="50"/>
      <c r="M23" s="53"/>
    </row>
    <row r="24" s="22" customFormat="1" ht="27" customHeight="1" spans="1:13">
      <c r="A24" s="49">
        <v>19</v>
      </c>
      <c r="B24" s="50" t="s">
        <v>497</v>
      </c>
      <c r="C24" s="50">
        <v>270.26</v>
      </c>
      <c r="D24" s="50" t="s">
        <v>494</v>
      </c>
      <c r="E24" s="50">
        <v>270.26</v>
      </c>
      <c r="F24" s="50"/>
      <c r="G24" s="50"/>
      <c r="H24" s="50"/>
      <c r="I24" s="50"/>
      <c r="J24" s="50"/>
      <c r="K24" s="50"/>
      <c r="L24" s="50"/>
      <c r="M24" s="53"/>
    </row>
    <row r="25" s="22" customFormat="1" ht="27" customHeight="1" spans="1:13">
      <c r="A25" s="49">
        <v>20</v>
      </c>
      <c r="B25" s="50" t="s">
        <v>498</v>
      </c>
      <c r="C25" s="50">
        <v>136.61</v>
      </c>
      <c r="D25" s="50" t="s">
        <v>499</v>
      </c>
      <c r="E25" s="50">
        <v>136.61</v>
      </c>
      <c r="F25" s="50"/>
      <c r="G25" s="50"/>
      <c r="H25" s="50"/>
      <c r="I25" s="50"/>
      <c r="J25" s="50"/>
      <c r="K25" s="50"/>
      <c r="L25" s="50"/>
      <c r="M25" s="53"/>
    </row>
    <row r="26" s="22" customFormat="1" ht="27" customHeight="1" spans="1:13">
      <c r="A26" s="49">
        <v>21</v>
      </c>
      <c r="B26" s="50" t="s">
        <v>500</v>
      </c>
      <c r="C26" s="50">
        <v>118.94</v>
      </c>
      <c r="D26" s="50" t="s">
        <v>499</v>
      </c>
      <c r="E26" s="50">
        <v>118.94</v>
      </c>
      <c r="F26" s="50"/>
      <c r="G26" s="50"/>
      <c r="H26" s="50"/>
      <c r="I26" s="50"/>
      <c r="J26" s="50"/>
      <c r="K26" s="50"/>
      <c r="L26" s="50"/>
      <c r="M26" s="53"/>
    </row>
    <row r="27" s="22" customFormat="1" ht="27" customHeight="1" spans="1:13">
      <c r="A27" s="49">
        <v>22</v>
      </c>
      <c r="B27" s="50" t="s">
        <v>501</v>
      </c>
      <c r="C27" s="21">
        <v>380.44</v>
      </c>
      <c r="D27" s="50" t="s">
        <v>496</v>
      </c>
      <c r="E27" s="21">
        <v>380.44</v>
      </c>
      <c r="F27" s="50"/>
      <c r="G27" s="50"/>
      <c r="H27" s="50"/>
      <c r="I27" s="50"/>
      <c r="J27" s="50"/>
      <c r="K27" s="50"/>
      <c r="L27" s="50"/>
      <c r="M27" s="53"/>
    </row>
    <row r="28" s="22" customFormat="1" ht="27" customHeight="1" spans="1:13">
      <c r="A28" s="49">
        <v>23</v>
      </c>
      <c r="B28" s="50" t="s">
        <v>502</v>
      </c>
      <c r="C28" s="50">
        <v>129.86</v>
      </c>
      <c r="D28" s="50" t="s">
        <v>503</v>
      </c>
      <c r="E28" s="50">
        <v>9.01</v>
      </c>
      <c r="F28" s="50" t="s">
        <v>504</v>
      </c>
      <c r="G28" s="50">
        <v>120.85</v>
      </c>
      <c r="H28" s="50"/>
      <c r="I28" s="50"/>
      <c r="J28" s="50"/>
      <c r="K28" s="50"/>
      <c r="L28" s="50"/>
      <c r="M28" s="53"/>
    </row>
    <row r="29" s="22" customFormat="1" ht="27" customHeight="1" spans="1:13">
      <c r="A29" s="49">
        <v>24</v>
      </c>
      <c r="B29" s="50" t="s">
        <v>505</v>
      </c>
      <c r="C29" s="50">
        <v>191.53</v>
      </c>
      <c r="D29" s="50" t="s">
        <v>504</v>
      </c>
      <c r="E29" s="50">
        <v>191.53</v>
      </c>
      <c r="F29" s="50"/>
      <c r="G29" s="50"/>
      <c r="H29" s="50"/>
      <c r="I29" s="50"/>
      <c r="J29" s="50"/>
      <c r="K29" s="50"/>
      <c r="L29" s="50"/>
      <c r="M29" s="53"/>
    </row>
    <row r="30" s="22" customFormat="1" ht="27" customHeight="1" spans="1:13">
      <c r="A30" s="49">
        <v>25</v>
      </c>
      <c r="B30" s="50" t="s">
        <v>294</v>
      </c>
      <c r="C30" s="50">
        <v>360.71</v>
      </c>
      <c r="D30" s="50" t="s">
        <v>506</v>
      </c>
      <c r="E30" s="50">
        <v>360.71</v>
      </c>
      <c r="F30" s="50"/>
      <c r="G30" s="50"/>
      <c r="H30" s="50"/>
      <c r="I30" s="50"/>
      <c r="J30" s="50"/>
      <c r="K30" s="50"/>
      <c r="L30" s="50"/>
      <c r="M30" s="53"/>
    </row>
    <row r="31" s="22" customFormat="1" ht="27" customHeight="1" spans="1:13">
      <c r="A31" s="49">
        <v>26</v>
      </c>
      <c r="B31" s="50" t="s">
        <v>507</v>
      </c>
      <c r="C31" s="21">
        <v>210.72</v>
      </c>
      <c r="D31" s="50" t="s">
        <v>508</v>
      </c>
      <c r="E31" s="21">
        <v>210.72</v>
      </c>
      <c r="F31" s="50"/>
      <c r="G31" s="50"/>
      <c r="H31" s="50"/>
      <c r="I31" s="50"/>
      <c r="J31" s="50"/>
      <c r="K31" s="50"/>
      <c r="L31" s="50"/>
      <c r="M31" s="53"/>
    </row>
    <row r="32" s="22" customFormat="1" ht="27" customHeight="1" spans="1:13">
      <c r="A32" s="49">
        <v>27</v>
      </c>
      <c r="B32" s="50" t="s">
        <v>303</v>
      </c>
      <c r="C32" s="50">
        <v>500.32</v>
      </c>
      <c r="D32" s="50" t="s">
        <v>509</v>
      </c>
      <c r="E32" s="21">
        <v>352.27</v>
      </c>
      <c r="F32" s="50" t="s">
        <v>510</v>
      </c>
      <c r="G32" s="50">
        <v>148.05</v>
      </c>
      <c r="H32" s="50"/>
      <c r="I32" s="50"/>
      <c r="J32" s="50"/>
      <c r="K32" s="54"/>
      <c r="L32" s="50"/>
      <c r="M32" s="54"/>
    </row>
    <row r="33" s="22" customFormat="1" ht="27" customHeight="1" spans="1:13">
      <c r="A33" s="49">
        <v>28</v>
      </c>
      <c r="B33" s="50" t="s">
        <v>511</v>
      </c>
      <c r="C33" s="50">
        <v>156</v>
      </c>
      <c r="D33" s="50" t="s">
        <v>512</v>
      </c>
      <c r="E33" s="50">
        <v>156</v>
      </c>
      <c r="F33" s="50"/>
      <c r="G33" s="50"/>
      <c r="H33" s="50"/>
      <c r="I33" s="50"/>
      <c r="J33" s="50"/>
      <c r="K33" s="50"/>
      <c r="L33" s="50"/>
      <c r="M33" s="53"/>
    </row>
    <row r="34" s="22" customFormat="1" ht="27" customHeight="1" spans="1:13">
      <c r="A34" s="49">
        <v>29</v>
      </c>
      <c r="B34" s="50" t="s">
        <v>513</v>
      </c>
      <c r="C34" s="21">
        <v>98.8</v>
      </c>
      <c r="D34" s="50" t="s">
        <v>514</v>
      </c>
      <c r="E34" s="21">
        <v>98.8</v>
      </c>
      <c r="F34" s="50"/>
      <c r="G34" s="50"/>
      <c r="H34" s="50"/>
      <c r="I34" s="50"/>
      <c r="J34" s="50"/>
      <c r="K34" s="50"/>
      <c r="L34" s="50"/>
      <c r="M34" s="53"/>
    </row>
    <row r="35" s="22" customFormat="1" ht="27" customHeight="1" spans="1:13">
      <c r="A35" s="49">
        <v>30</v>
      </c>
      <c r="B35" s="50" t="s">
        <v>515</v>
      </c>
      <c r="C35" s="21">
        <f>212.52-0.14</f>
        <v>212.38</v>
      </c>
      <c r="D35" s="50" t="s">
        <v>516</v>
      </c>
      <c r="E35" s="50">
        <v>55.81</v>
      </c>
      <c r="F35" s="50" t="s">
        <v>517</v>
      </c>
      <c r="G35" s="50">
        <v>65.11</v>
      </c>
      <c r="H35" s="50" t="s">
        <v>518</v>
      </c>
      <c r="I35" s="50">
        <v>91.46</v>
      </c>
      <c r="J35" s="50"/>
      <c r="K35" s="50"/>
      <c r="L35" s="50"/>
      <c r="M35" s="53"/>
    </row>
    <row r="36" s="22" customFormat="1" ht="27" customHeight="1" spans="1:13">
      <c r="A36" s="49">
        <v>31</v>
      </c>
      <c r="B36" s="50" t="s">
        <v>519</v>
      </c>
      <c r="C36" s="21">
        <f>753.25-0.23</f>
        <v>753.02</v>
      </c>
      <c r="D36" s="50" t="s">
        <v>517</v>
      </c>
      <c r="E36" s="50">
        <v>64.99</v>
      </c>
      <c r="F36" s="50" t="s">
        <v>520</v>
      </c>
      <c r="G36" s="50">
        <v>186.7</v>
      </c>
      <c r="H36" s="50" t="s">
        <v>521</v>
      </c>
      <c r="I36" s="50">
        <v>94.57</v>
      </c>
      <c r="J36" s="50" t="s">
        <v>522</v>
      </c>
      <c r="K36" s="54">
        <v>183.55</v>
      </c>
      <c r="L36" s="50" t="s">
        <v>523</v>
      </c>
      <c r="M36" s="50">
        <v>223.21</v>
      </c>
    </row>
    <row r="37" s="22" customFormat="1" ht="27" customHeight="1" spans="1:13">
      <c r="A37" s="49">
        <v>32</v>
      </c>
      <c r="B37" s="50" t="s">
        <v>524</v>
      </c>
      <c r="C37" s="50">
        <v>67</v>
      </c>
      <c r="D37" s="50" t="s">
        <v>525</v>
      </c>
      <c r="E37" s="50">
        <v>67</v>
      </c>
      <c r="F37" s="50"/>
      <c r="G37" s="50"/>
      <c r="H37" s="50"/>
      <c r="I37" s="50"/>
      <c r="J37" s="50"/>
      <c r="K37" s="50"/>
      <c r="L37" s="50"/>
      <c r="M37" s="53"/>
    </row>
    <row r="38" s="22" customFormat="1" ht="27" customHeight="1" spans="1:13">
      <c r="A38" s="49">
        <v>33</v>
      </c>
      <c r="B38" s="50" t="s">
        <v>526</v>
      </c>
      <c r="C38" s="50">
        <v>70.15</v>
      </c>
      <c r="D38" s="50" t="s">
        <v>527</v>
      </c>
      <c r="E38" s="50">
        <v>47.04</v>
      </c>
      <c r="F38" s="50" t="s">
        <v>528</v>
      </c>
      <c r="G38" s="50">
        <v>23.11</v>
      </c>
      <c r="H38" s="50"/>
      <c r="I38" s="50"/>
      <c r="J38" s="50"/>
      <c r="K38" s="50"/>
      <c r="L38" s="50"/>
      <c r="M38" s="53"/>
    </row>
    <row r="39" s="22" customFormat="1" ht="27" customHeight="1" spans="1:13">
      <c r="A39" s="49">
        <v>34</v>
      </c>
      <c r="B39" s="50" t="s">
        <v>529</v>
      </c>
      <c r="C39" s="50">
        <v>92</v>
      </c>
      <c r="D39" s="50" t="s">
        <v>527</v>
      </c>
      <c r="E39" s="50">
        <v>50</v>
      </c>
      <c r="F39" s="50" t="s">
        <v>512</v>
      </c>
      <c r="G39" s="50">
        <v>42</v>
      </c>
      <c r="H39" s="50"/>
      <c r="I39" s="50"/>
      <c r="J39" s="50"/>
      <c r="K39" s="50"/>
      <c r="L39" s="50"/>
      <c r="M39" s="53"/>
    </row>
    <row r="40" ht="27" customHeight="1" spans="1:13">
      <c r="A40" s="49"/>
      <c r="B40" s="49"/>
      <c r="C40" s="49">
        <f>SUM(C6:C39)</f>
        <v>9644.12</v>
      </c>
      <c r="D40" s="49"/>
      <c r="E40" s="49"/>
      <c r="F40" s="49"/>
      <c r="G40" s="49"/>
      <c r="H40" s="49"/>
      <c r="I40" s="49"/>
      <c r="J40" s="49"/>
      <c r="K40" s="49"/>
      <c r="L40" s="49"/>
      <c r="M40" s="52"/>
    </row>
  </sheetData>
  <mergeCells count="6">
    <mergeCell ref="A1:L1"/>
    <mergeCell ref="A2:M2"/>
    <mergeCell ref="A3:M3"/>
    <mergeCell ref="C4:M4"/>
    <mergeCell ref="A4:A5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8" sqref="$A18:$XFD18"/>
    </sheetView>
  </sheetViews>
  <sheetFormatPr defaultColWidth="9" defaultRowHeight="13.5" outlineLevelCol="6"/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530</v>
      </c>
      <c r="B2" s="2"/>
      <c r="C2" s="2"/>
      <c r="D2" s="2"/>
      <c r="E2" s="2"/>
      <c r="F2" s="2"/>
      <c r="G2" s="2"/>
    </row>
    <row r="3" ht="21" spans="1:7">
      <c r="A3" s="3" t="s">
        <v>531</v>
      </c>
      <c r="B3" s="3"/>
      <c r="C3" s="3"/>
      <c r="D3" s="3"/>
      <c r="E3" s="3"/>
      <c r="F3" s="3"/>
      <c r="G3" s="3"/>
    </row>
    <row r="4" ht="15" spans="1:7">
      <c r="A4" s="5" t="s">
        <v>2</v>
      </c>
      <c r="B4" s="5" t="s">
        <v>3</v>
      </c>
      <c r="C4" s="5" t="s">
        <v>4</v>
      </c>
      <c r="D4" s="5"/>
      <c r="E4" s="5"/>
      <c r="F4" s="5"/>
      <c r="G4" s="5"/>
    </row>
    <row r="5" ht="15" spans="1:7">
      <c r="A5" s="5"/>
      <c r="B5" s="5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</row>
    <row r="6" ht="15" spans="1:7">
      <c r="A6" s="5">
        <v>1</v>
      </c>
      <c r="B6" s="5" t="s">
        <v>532</v>
      </c>
      <c r="C6" s="5">
        <v>354.59</v>
      </c>
      <c r="D6" s="5" t="s">
        <v>533</v>
      </c>
      <c r="E6" s="5"/>
      <c r="F6" s="5"/>
      <c r="G6" s="5"/>
    </row>
    <row r="7" ht="15" spans="1:7">
      <c r="A7" s="5">
        <v>2</v>
      </c>
      <c r="B7" s="5" t="s">
        <v>534</v>
      </c>
      <c r="C7" s="5">
        <v>98.32</v>
      </c>
      <c r="D7" s="5" t="s">
        <v>533</v>
      </c>
      <c r="E7" s="5"/>
      <c r="F7" s="20"/>
      <c r="G7" s="5"/>
    </row>
    <row r="8" ht="57.75" spans="1:7">
      <c r="A8" s="5">
        <v>3</v>
      </c>
      <c r="B8" s="5" t="s">
        <v>535</v>
      </c>
      <c r="C8" s="5">
        <v>145.6</v>
      </c>
      <c r="D8" s="5" t="s">
        <v>533</v>
      </c>
      <c r="E8" s="5">
        <v>95.6</v>
      </c>
      <c r="F8" s="5" t="s">
        <v>536</v>
      </c>
      <c r="G8" s="5">
        <v>50</v>
      </c>
    </row>
    <row r="9" ht="57.75" spans="1:7">
      <c r="A9" s="5">
        <v>4</v>
      </c>
      <c r="B9" s="5" t="s">
        <v>537</v>
      </c>
      <c r="C9" s="5">
        <v>97</v>
      </c>
      <c r="D9" s="5" t="s">
        <v>533</v>
      </c>
      <c r="E9" s="5">
        <v>97</v>
      </c>
      <c r="F9" s="5"/>
      <c r="G9" s="5"/>
    </row>
    <row r="10" ht="15" spans="1:7">
      <c r="A10" s="5">
        <v>5</v>
      </c>
      <c r="B10" s="5" t="s">
        <v>538</v>
      </c>
      <c r="C10" s="5">
        <v>238.2</v>
      </c>
      <c r="D10" s="5" t="s">
        <v>536</v>
      </c>
      <c r="E10" s="5"/>
      <c r="F10" s="5"/>
      <c r="G10" s="5"/>
    </row>
    <row r="11" ht="15" spans="1:7">
      <c r="A11" s="5">
        <v>6</v>
      </c>
      <c r="B11" s="5" t="s">
        <v>539</v>
      </c>
      <c r="C11" s="5">
        <v>254.2</v>
      </c>
      <c r="D11" s="5" t="s">
        <v>540</v>
      </c>
      <c r="E11" s="5"/>
      <c r="F11" s="5"/>
      <c r="G11" s="5"/>
    </row>
    <row r="12" ht="15" spans="1:7">
      <c r="A12" s="5">
        <v>7</v>
      </c>
      <c r="B12" s="5" t="s">
        <v>541</v>
      </c>
      <c r="C12" s="5">
        <v>179.37</v>
      </c>
      <c r="D12" s="5" t="s">
        <v>540</v>
      </c>
      <c r="E12" s="5"/>
      <c r="F12" s="5"/>
      <c r="G12" s="5"/>
    </row>
    <row r="13" ht="15" spans="1:7">
      <c r="A13" s="5">
        <v>8</v>
      </c>
      <c r="B13" s="5" t="s">
        <v>542</v>
      </c>
      <c r="C13" s="5">
        <v>622.04</v>
      </c>
      <c r="D13" s="5" t="s">
        <v>540</v>
      </c>
      <c r="E13" s="5">
        <v>530.04</v>
      </c>
      <c r="F13" s="5" t="s">
        <v>543</v>
      </c>
      <c r="G13" s="5">
        <v>92</v>
      </c>
    </row>
    <row r="14" ht="15" spans="1:7">
      <c r="A14" s="5">
        <v>9</v>
      </c>
      <c r="B14" s="5" t="s">
        <v>544</v>
      </c>
      <c r="C14" s="5">
        <v>150</v>
      </c>
      <c r="D14" s="5" t="s">
        <v>545</v>
      </c>
      <c r="E14" s="5">
        <v>150</v>
      </c>
      <c r="F14" s="5"/>
      <c r="G14" s="5"/>
    </row>
    <row r="15" ht="15" spans="1:7">
      <c r="A15" s="5">
        <v>10</v>
      </c>
      <c r="B15" s="5" t="s">
        <v>413</v>
      </c>
      <c r="C15" s="5">
        <v>90</v>
      </c>
      <c r="D15" s="5" t="s">
        <v>545</v>
      </c>
      <c r="E15" s="5">
        <v>90</v>
      </c>
      <c r="F15" s="5"/>
      <c r="G15" s="5"/>
    </row>
    <row r="16" ht="15" spans="1:7">
      <c r="A16" s="5">
        <v>11</v>
      </c>
      <c r="B16" s="5" t="s">
        <v>109</v>
      </c>
      <c r="C16" s="5">
        <v>160</v>
      </c>
      <c r="D16" s="5" t="s">
        <v>545</v>
      </c>
      <c r="E16" s="5">
        <v>160</v>
      </c>
      <c r="F16" s="5"/>
      <c r="G16" s="5"/>
    </row>
    <row r="17" ht="15" spans="1:7">
      <c r="A17" s="47" t="s">
        <v>5</v>
      </c>
      <c r="B17" s="47"/>
      <c r="C17" s="48">
        <f>SUM(C6:C16)</f>
        <v>2389.32</v>
      </c>
      <c r="D17" s="47"/>
      <c r="E17" s="47"/>
      <c r="F17" s="47"/>
      <c r="G17" s="47"/>
    </row>
  </sheetData>
  <mergeCells count="6">
    <mergeCell ref="A1:G1"/>
    <mergeCell ref="A2:G2"/>
    <mergeCell ref="A3:G3"/>
    <mergeCell ref="C4:G4"/>
    <mergeCell ref="A4:A5"/>
    <mergeCell ref="B4:B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6" workbookViewId="0">
      <selection activeCell="O15" sqref="O15"/>
    </sheetView>
  </sheetViews>
  <sheetFormatPr defaultColWidth="9" defaultRowHeight="13.5"/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1">
      <c r="A2" s="2" t="s">
        <v>546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15" spans="1:11">
      <c r="A4" s="4" t="s">
        <v>2</v>
      </c>
      <c r="B4" s="4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</row>
    <row r="5" ht="15" spans="1:11">
      <c r="A5" s="6"/>
      <c r="B5" s="6"/>
      <c r="C5" s="5" t="s">
        <v>5</v>
      </c>
      <c r="D5" s="5" t="s">
        <v>6</v>
      </c>
      <c r="E5" s="5" t="s">
        <v>7</v>
      </c>
      <c r="F5" s="5" t="s">
        <v>8</v>
      </c>
      <c r="G5" s="5" t="s">
        <v>7</v>
      </c>
      <c r="H5" s="5" t="s">
        <v>302</v>
      </c>
      <c r="I5" s="5" t="s">
        <v>302</v>
      </c>
      <c r="J5" s="5" t="s">
        <v>302</v>
      </c>
      <c r="K5" s="5" t="s">
        <v>302</v>
      </c>
    </row>
    <row r="6" ht="15" spans="1:11">
      <c r="A6" s="6">
        <v>1</v>
      </c>
      <c r="B6" s="26" t="s">
        <v>547</v>
      </c>
      <c r="C6" s="39">
        <f t="shared" ref="C6:C42" si="0">E6+G6+I6+K6</f>
        <v>299.73</v>
      </c>
      <c r="D6" s="5" t="s">
        <v>548</v>
      </c>
      <c r="E6" s="5">
        <v>299.73</v>
      </c>
      <c r="F6" s="5"/>
      <c r="G6" s="5"/>
      <c r="H6" s="5"/>
      <c r="I6" s="5"/>
      <c r="J6" s="5"/>
      <c r="K6" s="20"/>
    </row>
    <row r="7" ht="15" spans="1:11">
      <c r="A7" s="6">
        <v>2</v>
      </c>
      <c r="B7" s="26" t="s">
        <v>549</v>
      </c>
      <c r="C7" s="39">
        <f t="shared" si="0"/>
        <v>208.08</v>
      </c>
      <c r="D7" s="5" t="s">
        <v>550</v>
      </c>
      <c r="E7" s="5">
        <v>55</v>
      </c>
      <c r="F7" s="5" t="s">
        <v>551</v>
      </c>
      <c r="G7" s="5">
        <v>153.08</v>
      </c>
      <c r="H7" s="5"/>
      <c r="I7" s="5"/>
      <c r="J7" s="5"/>
      <c r="K7" s="20"/>
    </row>
    <row r="8" ht="15" spans="1:11">
      <c r="A8" s="6">
        <v>3</v>
      </c>
      <c r="B8" s="26" t="s">
        <v>552</v>
      </c>
      <c r="C8" s="39">
        <f t="shared" si="0"/>
        <v>76.5</v>
      </c>
      <c r="D8" s="5" t="s">
        <v>550</v>
      </c>
      <c r="E8" s="5">
        <v>58.5</v>
      </c>
      <c r="F8" s="5" t="s">
        <v>551</v>
      </c>
      <c r="G8" s="5">
        <v>18</v>
      </c>
      <c r="H8" s="5"/>
      <c r="I8" s="5"/>
      <c r="J8" s="5"/>
      <c r="K8" s="20"/>
    </row>
    <row r="9" ht="29.25" spans="1:11">
      <c r="A9" s="6">
        <v>4</v>
      </c>
      <c r="B9" s="16" t="s">
        <v>553</v>
      </c>
      <c r="C9" s="39">
        <f t="shared" si="0"/>
        <v>253.46</v>
      </c>
      <c r="D9" s="5" t="s">
        <v>554</v>
      </c>
      <c r="E9" s="5">
        <v>253.46</v>
      </c>
      <c r="F9" s="5"/>
      <c r="G9" s="5"/>
      <c r="H9" s="5"/>
      <c r="I9" s="5"/>
      <c r="J9" s="5"/>
      <c r="K9" s="20"/>
    </row>
    <row r="10" ht="15" spans="1:11">
      <c r="A10" s="6">
        <v>5</v>
      </c>
      <c r="B10" s="16" t="s">
        <v>555</v>
      </c>
      <c r="C10" s="39">
        <f t="shared" si="0"/>
        <v>204.43</v>
      </c>
      <c r="D10" s="5" t="s">
        <v>556</v>
      </c>
      <c r="E10" s="5">
        <v>204.43</v>
      </c>
      <c r="F10" s="5"/>
      <c r="G10" s="5"/>
      <c r="H10" s="5"/>
      <c r="I10" s="5"/>
      <c r="J10" s="5"/>
      <c r="K10" s="20"/>
    </row>
    <row r="11" ht="15" spans="1:11">
      <c r="A11" s="6">
        <v>6</v>
      </c>
      <c r="B11" s="16" t="s">
        <v>557</v>
      </c>
      <c r="C11" s="39">
        <f t="shared" si="0"/>
        <v>149.22</v>
      </c>
      <c r="D11" s="5" t="s">
        <v>558</v>
      </c>
      <c r="E11" s="5">
        <v>46.98</v>
      </c>
      <c r="F11" s="5" t="s">
        <v>559</v>
      </c>
      <c r="G11" s="5">
        <v>102.24</v>
      </c>
      <c r="H11" s="5"/>
      <c r="I11" s="5"/>
      <c r="J11" s="5"/>
      <c r="K11" s="20"/>
    </row>
    <row r="12" ht="15" spans="1:11">
      <c r="A12" s="6">
        <v>7</v>
      </c>
      <c r="B12" s="16" t="s">
        <v>560</v>
      </c>
      <c r="C12" s="39">
        <f t="shared" si="0"/>
        <v>69.38</v>
      </c>
      <c r="D12" s="5" t="s">
        <v>561</v>
      </c>
      <c r="E12" s="5">
        <v>69.38</v>
      </c>
      <c r="F12" s="5"/>
      <c r="G12" s="5"/>
      <c r="H12" s="5"/>
      <c r="I12" s="5"/>
      <c r="J12" s="5"/>
      <c r="K12" s="20"/>
    </row>
    <row r="13" ht="15" spans="1:11">
      <c r="A13" s="6">
        <v>8</v>
      </c>
      <c r="B13" s="16" t="s">
        <v>562</v>
      </c>
      <c r="C13" s="39">
        <f t="shared" si="0"/>
        <v>295.56</v>
      </c>
      <c r="D13" s="5" t="s">
        <v>559</v>
      </c>
      <c r="E13" s="5">
        <v>295.56</v>
      </c>
      <c r="F13" s="5"/>
      <c r="G13" s="5"/>
      <c r="H13" s="5"/>
      <c r="I13" s="5"/>
      <c r="J13" s="5"/>
      <c r="K13" s="20"/>
    </row>
    <row r="14" ht="15" spans="1:11">
      <c r="A14" s="6">
        <v>9</v>
      </c>
      <c r="B14" s="16" t="s">
        <v>563</v>
      </c>
      <c r="C14" s="39">
        <f t="shared" si="0"/>
        <v>52.57</v>
      </c>
      <c r="D14" s="5" t="s">
        <v>559</v>
      </c>
      <c r="E14" s="5">
        <v>52.57</v>
      </c>
      <c r="F14" s="5"/>
      <c r="G14" s="5"/>
      <c r="H14" s="5"/>
      <c r="I14" s="5"/>
      <c r="J14" s="5"/>
      <c r="K14" s="20"/>
    </row>
    <row r="15" ht="15" spans="1:11">
      <c r="A15" s="6">
        <v>10</v>
      </c>
      <c r="B15" s="16" t="s">
        <v>564</v>
      </c>
      <c r="C15" s="39">
        <f t="shared" si="0"/>
        <v>80</v>
      </c>
      <c r="D15" s="5" t="s">
        <v>565</v>
      </c>
      <c r="E15" s="5">
        <v>80</v>
      </c>
      <c r="F15" s="5"/>
      <c r="G15" s="5"/>
      <c r="H15" s="5"/>
      <c r="I15" s="5"/>
      <c r="J15" s="5"/>
      <c r="K15" s="20"/>
    </row>
    <row r="16" ht="15" spans="1:11">
      <c r="A16" s="6">
        <v>11</v>
      </c>
      <c r="B16" s="16" t="s">
        <v>502</v>
      </c>
      <c r="C16" s="39">
        <f t="shared" si="0"/>
        <v>280</v>
      </c>
      <c r="D16" s="5" t="s">
        <v>566</v>
      </c>
      <c r="E16" s="5">
        <v>76.62</v>
      </c>
      <c r="F16" s="5" t="s">
        <v>567</v>
      </c>
      <c r="G16" s="5">
        <v>9.87</v>
      </c>
      <c r="H16" s="5" t="s">
        <v>568</v>
      </c>
      <c r="I16" s="5">
        <v>98.25</v>
      </c>
      <c r="J16" s="5" t="s">
        <v>569</v>
      </c>
      <c r="K16" s="20">
        <v>95.26</v>
      </c>
    </row>
    <row r="17" ht="43.5" spans="1:11">
      <c r="A17" s="6">
        <v>12</v>
      </c>
      <c r="B17" s="16" t="s">
        <v>538</v>
      </c>
      <c r="C17" s="39">
        <f t="shared" si="0"/>
        <v>495.99</v>
      </c>
      <c r="D17" s="5" t="s">
        <v>570</v>
      </c>
      <c r="E17" s="5">
        <v>495.99</v>
      </c>
      <c r="F17" s="5"/>
      <c r="G17" s="5"/>
      <c r="H17" s="5"/>
      <c r="I17" s="5"/>
      <c r="J17" s="5"/>
      <c r="K17" s="20"/>
    </row>
    <row r="18" ht="57.75" spans="1:11">
      <c r="A18" s="6">
        <v>13</v>
      </c>
      <c r="B18" s="16" t="s">
        <v>571</v>
      </c>
      <c r="C18" s="39">
        <f t="shared" si="0"/>
        <v>207.1</v>
      </c>
      <c r="D18" s="5" t="s">
        <v>572</v>
      </c>
      <c r="E18" s="5">
        <v>207.1</v>
      </c>
      <c r="F18" s="5"/>
      <c r="G18" s="5"/>
      <c r="H18" s="5"/>
      <c r="I18" s="5"/>
      <c r="J18" s="5"/>
      <c r="K18" s="20"/>
    </row>
    <row r="19" ht="15" spans="1:11">
      <c r="A19" s="6">
        <v>14</v>
      </c>
      <c r="B19" s="16" t="s">
        <v>573</v>
      </c>
      <c r="C19" s="39">
        <f t="shared" si="0"/>
        <v>547.93</v>
      </c>
      <c r="D19" s="5" t="s">
        <v>574</v>
      </c>
      <c r="E19" s="5">
        <v>220.35</v>
      </c>
      <c r="F19" s="5" t="s">
        <v>575</v>
      </c>
      <c r="G19" s="5">
        <v>327.58</v>
      </c>
      <c r="H19" s="5"/>
      <c r="I19" s="5"/>
      <c r="J19" s="5"/>
      <c r="K19" s="20"/>
    </row>
    <row r="20" ht="29.25" spans="1:11">
      <c r="A20" s="6">
        <v>15</v>
      </c>
      <c r="B20" s="16" t="s">
        <v>218</v>
      </c>
      <c r="C20" s="39">
        <f t="shared" si="0"/>
        <v>290</v>
      </c>
      <c r="D20" s="40" t="s">
        <v>576</v>
      </c>
      <c r="E20" s="5">
        <v>43.34</v>
      </c>
      <c r="F20" s="5" t="s">
        <v>577</v>
      </c>
      <c r="G20" s="5">
        <v>117.28</v>
      </c>
      <c r="H20" s="5" t="s">
        <v>578</v>
      </c>
      <c r="I20" s="5">
        <v>81.46</v>
      </c>
      <c r="J20" s="5" t="s">
        <v>579</v>
      </c>
      <c r="K20" s="20">
        <v>47.92</v>
      </c>
    </row>
    <row r="21" ht="29.25" spans="1:11">
      <c r="A21" s="6">
        <v>16</v>
      </c>
      <c r="B21" s="16" t="s">
        <v>580</v>
      </c>
      <c r="C21" s="39">
        <f t="shared" si="0"/>
        <v>192.03</v>
      </c>
      <c r="D21" s="40" t="s">
        <v>581</v>
      </c>
      <c r="E21" s="5">
        <v>125.97</v>
      </c>
      <c r="F21" s="40" t="s">
        <v>582</v>
      </c>
      <c r="G21" s="5">
        <v>45.9</v>
      </c>
      <c r="H21" s="5" t="s">
        <v>583</v>
      </c>
      <c r="I21" s="5">
        <v>20.16</v>
      </c>
      <c r="J21" s="5"/>
      <c r="K21" s="20"/>
    </row>
    <row r="22" ht="15" spans="1:11">
      <c r="A22" s="6">
        <v>17</v>
      </c>
      <c r="B22" s="16" t="s">
        <v>584</v>
      </c>
      <c r="C22" s="39">
        <f t="shared" si="0"/>
        <v>100</v>
      </c>
      <c r="D22" s="40" t="s">
        <v>585</v>
      </c>
      <c r="E22" s="5">
        <v>100</v>
      </c>
      <c r="F22" s="5"/>
      <c r="G22" s="5"/>
      <c r="H22" s="5"/>
      <c r="I22" s="5"/>
      <c r="J22" s="5"/>
      <c r="K22" s="20"/>
    </row>
    <row r="23" ht="15" spans="1:11">
      <c r="A23" s="6">
        <v>18</v>
      </c>
      <c r="B23" s="16" t="s">
        <v>586</v>
      </c>
      <c r="C23" s="39">
        <f t="shared" si="0"/>
        <v>500</v>
      </c>
      <c r="D23" s="5" t="s">
        <v>587</v>
      </c>
      <c r="E23" s="5">
        <v>300</v>
      </c>
      <c r="F23" s="5" t="s">
        <v>588</v>
      </c>
      <c r="G23" s="5">
        <v>200</v>
      </c>
      <c r="H23" s="5"/>
      <c r="I23" s="5"/>
      <c r="J23" s="5"/>
      <c r="K23" s="20"/>
    </row>
    <row r="24" ht="43.5" spans="1:11">
      <c r="A24" s="6">
        <v>19</v>
      </c>
      <c r="B24" s="16" t="s">
        <v>589</v>
      </c>
      <c r="C24" s="39">
        <f t="shared" si="0"/>
        <v>350</v>
      </c>
      <c r="D24" s="16" t="s">
        <v>590</v>
      </c>
      <c r="E24" s="5">
        <v>100</v>
      </c>
      <c r="F24" s="16" t="s">
        <v>591</v>
      </c>
      <c r="G24" s="5">
        <v>250</v>
      </c>
      <c r="H24" s="5"/>
      <c r="I24" s="5"/>
      <c r="J24" s="5"/>
      <c r="K24" s="20"/>
    </row>
    <row r="25" ht="29.25" spans="1:11">
      <c r="A25" s="6">
        <v>20</v>
      </c>
      <c r="B25" s="16" t="s">
        <v>592</v>
      </c>
      <c r="C25" s="39">
        <f t="shared" si="0"/>
        <v>477.27</v>
      </c>
      <c r="D25" s="5" t="s">
        <v>593</v>
      </c>
      <c r="E25" s="5">
        <v>277.27</v>
      </c>
      <c r="F25" s="16" t="s">
        <v>594</v>
      </c>
      <c r="G25" s="5">
        <v>200</v>
      </c>
      <c r="H25" s="5"/>
      <c r="I25" s="5"/>
      <c r="J25" s="5"/>
      <c r="K25" s="20"/>
    </row>
    <row r="26" ht="15" spans="1:11">
      <c r="A26" s="6">
        <v>21</v>
      </c>
      <c r="B26" s="41" t="s">
        <v>595</v>
      </c>
      <c r="C26" s="39">
        <f t="shared" si="0"/>
        <v>220.09</v>
      </c>
      <c r="D26" s="41" t="s">
        <v>596</v>
      </c>
      <c r="E26" s="41">
        <v>103.46</v>
      </c>
      <c r="F26" s="41" t="s">
        <v>597</v>
      </c>
      <c r="G26" s="41">
        <v>72.14</v>
      </c>
      <c r="H26" s="41" t="s">
        <v>598</v>
      </c>
      <c r="I26" s="41">
        <v>44.49</v>
      </c>
      <c r="J26" s="5"/>
      <c r="K26" s="20"/>
    </row>
    <row r="27" ht="15" spans="1:11">
      <c r="A27" s="6">
        <v>22</v>
      </c>
      <c r="B27" s="42" t="s">
        <v>599</v>
      </c>
      <c r="C27" s="39">
        <f t="shared" si="0"/>
        <v>53.34</v>
      </c>
      <c r="D27" s="41" t="s">
        <v>600</v>
      </c>
      <c r="E27" s="41">
        <v>53.34</v>
      </c>
      <c r="F27" s="41"/>
      <c r="G27" s="41"/>
      <c r="H27" s="41"/>
      <c r="I27" s="41"/>
      <c r="J27" s="5"/>
      <c r="K27" s="20"/>
    </row>
    <row r="28" ht="15" spans="1:11">
      <c r="A28" s="6">
        <v>23</v>
      </c>
      <c r="B28" s="42" t="s">
        <v>601</v>
      </c>
      <c r="C28" s="39">
        <f t="shared" si="0"/>
        <v>168.29</v>
      </c>
      <c r="D28" s="41" t="s">
        <v>602</v>
      </c>
      <c r="E28" s="41">
        <v>156.31</v>
      </c>
      <c r="F28" s="41" t="s">
        <v>600</v>
      </c>
      <c r="G28" s="41">
        <v>11.98</v>
      </c>
      <c r="H28" s="41"/>
      <c r="I28" s="41"/>
      <c r="J28" s="5"/>
      <c r="K28" s="20"/>
    </row>
    <row r="29" ht="15" spans="1:11">
      <c r="A29" s="6">
        <v>24</v>
      </c>
      <c r="B29" s="41" t="s">
        <v>603</v>
      </c>
      <c r="C29" s="39">
        <f t="shared" si="0"/>
        <v>112.3</v>
      </c>
      <c r="D29" s="41" t="s">
        <v>604</v>
      </c>
      <c r="E29" s="41">
        <v>112.3</v>
      </c>
      <c r="F29" s="41"/>
      <c r="G29" s="41"/>
      <c r="H29" s="41"/>
      <c r="I29" s="41"/>
      <c r="J29" s="5"/>
      <c r="K29" s="20"/>
    </row>
    <row r="30" ht="15" spans="1:11">
      <c r="A30" s="6">
        <v>25</v>
      </c>
      <c r="B30" s="41" t="s">
        <v>605</v>
      </c>
      <c r="C30" s="39">
        <f t="shared" si="0"/>
        <v>71.71</v>
      </c>
      <c r="D30" s="41" t="s">
        <v>604</v>
      </c>
      <c r="E30" s="41">
        <v>71.71</v>
      </c>
      <c r="F30" s="41"/>
      <c r="G30" s="42"/>
      <c r="H30" s="41"/>
      <c r="I30" s="41"/>
      <c r="J30" s="5"/>
      <c r="K30" s="20"/>
    </row>
    <row r="31" ht="15" spans="1:11">
      <c r="A31" s="6">
        <v>26</v>
      </c>
      <c r="B31" s="41" t="s">
        <v>606</v>
      </c>
      <c r="C31" s="39">
        <f t="shared" si="0"/>
        <v>244.7</v>
      </c>
      <c r="D31" s="41" t="s">
        <v>604</v>
      </c>
      <c r="E31" s="41">
        <v>162.21</v>
      </c>
      <c r="F31" s="41" t="s">
        <v>607</v>
      </c>
      <c r="G31" s="41">
        <v>82.49</v>
      </c>
      <c r="H31" s="41"/>
      <c r="I31" s="41"/>
      <c r="J31" s="5"/>
      <c r="K31" s="20"/>
    </row>
    <row r="32" ht="15" spans="1:11">
      <c r="A32" s="6">
        <v>27</v>
      </c>
      <c r="B32" s="43" t="s">
        <v>608</v>
      </c>
      <c r="C32" s="39">
        <f t="shared" si="0"/>
        <v>123</v>
      </c>
      <c r="D32" s="44" t="s">
        <v>609</v>
      </c>
      <c r="E32" s="44">
        <v>123</v>
      </c>
      <c r="F32" s="5"/>
      <c r="G32" s="5"/>
      <c r="H32" s="5"/>
      <c r="I32" s="5"/>
      <c r="J32" s="5"/>
      <c r="K32" s="20"/>
    </row>
    <row r="33" ht="15" spans="1:11">
      <c r="A33" s="6">
        <v>28</v>
      </c>
      <c r="B33" s="45" t="s">
        <v>610</v>
      </c>
      <c r="C33" s="39">
        <f t="shared" si="0"/>
        <v>63.46</v>
      </c>
      <c r="D33" s="46" t="s">
        <v>611</v>
      </c>
      <c r="E33" s="46">
        <v>63.46</v>
      </c>
      <c r="F33" s="46"/>
      <c r="G33" s="46"/>
      <c r="H33" s="5"/>
      <c r="I33" s="5"/>
      <c r="J33" s="5"/>
      <c r="K33" s="20"/>
    </row>
    <row r="34" ht="15" spans="1:11">
      <c r="A34" s="6">
        <v>29</v>
      </c>
      <c r="B34" s="45" t="s">
        <v>612</v>
      </c>
      <c r="C34" s="39">
        <f t="shared" si="0"/>
        <v>423.43</v>
      </c>
      <c r="D34" s="46" t="s">
        <v>611</v>
      </c>
      <c r="E34" s="46">
        <v>298.71</v>
      </c>
      <c r="F34" s="46" t="s">
        <v>613</v>
      </c>
      <c r="G34" s="46">
        <v>124.72</v>
      </c>
      <c r="H34" s="5"/>
      <c r="I34" s="5"/>
      <c r="J34" s="5"/>
      <c r="K34" s="20"/>
    </row>
    <row r="35" ht="15" spans="1:11">
      <c r="A35" s="6">
        <v>30</v>
      </c>
      <c r="B35" s="45" t="s">
        <v>614</v>
      </c>
      <c r="C35" s="39">
        <f t="shared" si="0"/>
        <v>395</v>
      </c>
      <c r="D35" s="46" t="s">
        <v>613</v>
      </c>
      <c r="E35" s="46">
        <v>395</v>
      </c>
      <c r="F35" s="46"/>
      <c r="G35" s="46"/>
      <c r="H35" s="5"/>
      <c r="I35" s="5"/>
      <c r="J35" s="5"/>
      <c r="K35" s="20"/>
    </row>
    <row r="36" ht="15" spans="1:11">
      <c r="A36" s="6">
        <v>31</v>
      </c>
      <c r="B36" s="45" t="s">
        <v>615</v>
      </c>
      <c r="C36" s="39">
        <f t="shared" si="0"/>
        <v>50</v>
      </c>
      <c r="D36" s="46" t="s">
        <v>613</v>
      </c>
      <c r="E36" s="46">
        <v>50</v>
      </c>
      <c r="F36" s="46"/>
      <c r="G36" s="46"/>
      <c r="H36" s="5"/>
      <c r="I36" s="5"/>
      <c r="J36" s="5"/>
      <c r="K36" s="20"/>
    </row>
    <row r="37" ht="15" spans="1:11">
      <c r="A37" s="6">
        <v>32</v>
      </c>
      <c r="B37" s="45" t="s">
        <v>616</v>
      </c>
      <c r="C37" s="39">
        <f t="shared" si="0"/>
        <v>78.7</v>
      </c>
      <c r="D37" s="46" t="s">
        <v>611</v>
      </c>
      <c r="E37" s="46">
        <v>78.7</v>
      </c>
      <c r="F37" s="46"/>
      <c r="G37" s="46"/>
      <c r="H37" s="5"/>
      <c r="I37" s="5"/>
      <c r="J37" s="5"/>
      <c r="K37" s="20"/>
    </row>
    <row r="38" ht="15" spans="1:11">
      <c r="A38" s="6">
        <v>33</v>
      </c>
      <c r="B38" s="45" t="s">
        <v>617</v>
      </c>
      <c r="C38" s="39">
        <f t="shared" si="0"/>
        <v>100.18</v>
      </c>
      <c r="D38" s="46" t="s">
        <v>618</v>
      </c>
      <c r="E38" s="46">
        <v>100.18</v>
      </c>
      <c r="F38" s="46"/>
      <c r="G38" s="46"/>
      <c r="H38" s="5"/>
      <c r="I38" s="5"/>
      <c r="J38" s="5"/>
      <c r="K38" s="20"/>
    </row>
    <row r="39" ht="15" spans="1:11">
      <c r="A39" s="6">
        <v>34</v>
      </c>
      <c r="B39" s="45" t="s">
        <v>619</v>
      </c>
      <c r="C39" s="39">
        <f t="shared" si="0"/>
        <v>320</v>
      </c>
      <c r="D39" s="46" t="s">
        <v>620</v>
      </c>
      <c r="E39" s="46">
        <v>99</v>
      </c>
      <c r="F39" s="46" t="s">
        <v>613</v>
      </c>
      <c r="G39" s="46">
        <v>221</v>
      </c>
      <c r="H39" s="5"/>
      <c r="I39" s="5"/>
      <c r="J39" s="5"/>
      <c r="K39" s="20"/>
    </row>
    <row r="40" ht="15" spans="1:11">
      <c r="A40" s="6">
        <v>35</v>
      </c>
      <c r="B40" s="45" t="s">
        <v>621</v>
      </c>
      <c r="C40" s="39">
        <f t="shared" si="0"/>
        <v>83</v>
      </c>
      <c r="D40" s="46" t="s">
        <v>613</v>
      </c>
      <c r="E40" s="46">
        <v>83</v>
      </c>
      <c r="F40" s="46"/>
      <c r="G40" s="46"/>
      <c r="H40" s="5"/>
      <c r="I40" s="5"/>
      <c r="J40" s="5"/>
      <c r="K40" s="20"/>
    </row>
    <row r="41" ht="15" spans="1:11">
      <c r="A41" s="6">
        <v>36</v>
      </c>
      <c r="B41" s="45" t="s">
        <v>622</v>
      </c>
      <c r="C41" s="39">
        <f t="shared" si="0"/>
        <v>334.19</v>
      </c>
      <c r="D41" s="46" t="s">
        <v>623</v>
      </c>
      <c r="E41" s="46">
        <v>271.63</v>
      </c>
      <c r="F41" s="46" t="s">
        <v>613</v>
      </c>
      <c r="G41" s="46">
        <v>62.56</v>
      </c>
      <c r="H41" s="5"/>
      <c r="I41" s="5"/>
      <c r="J41" s="5"/>
      <c r="K41" s="20"/>
    </row>
    <row r="42" ht="15" spans="1:11">
      <c r="A42" s="6">
        <v>37</v>
      </c>
      <c r="B42" s="16" t="s">
        <v>65</v>
      </c>
      <c r="C42" s="39">
        <f t="shared" si="0"/>
        <v>164.16</v>
      </c>
      <c r="D42" s="5" t="s">
        <v>624</v>
      </c>
      <c r="E42" s="5">
        <v>15</v>
      </c>
      <c r="F42" s="5" t="s">
        <v>625</v>
      </c>
      <c r="G42" s="5">
        <v>27.58</v>
      </c>
      <c r="H42" s="5" t="s">
        <v>626</v>
      </c>
      <c r="I42" s="5">
        <v>121.58</v>
      </c>
      <c r="J42" s="5"/>
      <c r="K42" s="20"/>
    </row>
    <row r="43" ht="15" spans="1:11">
      <c r="A43" s="6"/>
      <c r="B43" s="16"/>
      <c r="C43" s="5"/>
      <c r="D43" s="5"/>
      <c r="E43" s="5"/>
      <c r="F43" s="5"/>
      <c r="G43" s="5"/>
      <c r="H43" s="5"/>
      <c r="I43" s="5"/>
      <c r="J43" s="5"/>
      <c r="K43" s="20"/>
    </row>
    <row r="44" ht="15" spans="1:11">
      <c r="A44" s="6"/>
      <c r="B44" s="16"/>
      <c r="C44" s="5"/>
      <c r="D44" s="5"/>
      <c r="E44" s="5"/>
      <c r="F44" s="5"/>
      <c r="G44" s="5"/>
      <c r="H44" s="5"/>
      <c r="I44" s="5"/>
      <c r="J44" s="5"/>
      <c r="K44" s="20"/>
    </row>
    <row r="45" ht="15" spans="1:11">
      <c r="A45" s="6"/>
      <c r="B45" s="16"/>
      <c r="C45" s="5"/>
      <c r="D45" s="5"/>
      <c r="E45" s="5"/>
      <c r="F45" s="5"/>
      <c r="G45" s="5"/>
      <c r="H45" s="5"/>
      <c r="I45" s="5"/>
      <c r="J45" s="5"/>
      <c r="K45" s="20"/>
    </row>
    <row r="46" ht="15" spans="1:11">
      <c r="A46" s="6" t="s">
        <v>5</v>
      </c>
      <c r="B46" s="16"/>
      <c r="C46" s="5">
        <f>SUM(C6:C45)</f>
        <v>8134.8</v>
      </c>
      <c r="D46" s="5"/>
      <c r="E46" s="5"/>
      <c r="F46" s="5"/>
      <c r="G46" s="5"/>
      <c r="H46" s="5"/>
      <c r="I46" s="5"/>
      <c r="J46" s="5"/>
      <c r="K46" s="20"/>
    </row>
  </sheetData>
  <mergeCells count="6">
    <mergeCell ref="A1:J1"/>
    <mergeCell ref="A2:K2"/>
    <mergeCell ref="A3:K3"/>
    <mergeCell ref="C4:K4"/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别桥镇</vt:lpstr>
      <vt:lpstr>南渡镇</vt:lpstr>
      <vt:lpstr>上黄镇</vt:lpstr>
      <vt:lpstr>溧阳市现代农业产业示范园</vt:lpstr>
      <vt:lpstr>埭头镇</vt:lpstr>
      <vt:lpstr>戴埠镇</vt:lpstr>
      <vt:lpstr>古县街道</vt:lpstr>
      <vt:lpstr>溧城街道</vt:lpstr>
      <vt:lpstr>昆仑街道</vt:lpstr>
      <vt:lpstr>上兴镇</vt:lpstr>
      <vt:lpstr>社渚镇</vt:lpstr>
      <vt:lpstr>天目湖镇</vt:lpstr>
      <vt:lpstr>竹箦镇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</dc:creator>
  <cp:lastModifiedBy>4楼5号床</cp:lastModifiedBy>
  <dcterms:created xsi:type="dcterms:W3CDTF">2023-05-12T11:15:00Z</dcterms:created>
  <dcterms:modified xsi:type="dcterms:W3CDTF">2024-09-12T03:12:33Z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A1F80E6B2DC24AF99F77AE2E8461C23B_12</vt:lpwstr>
  </property>
</Properties>
</file>