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3715" windowHeight="9630"/>
  </bookViews>
  <sheets>
    <sheet name="资金 (3)" sheetId="1" r:id="rId1"/>
  </sheets>
  <definedNames>
    <definedName name="_xlnm.Print_Titles" localSheetId="0">'资金 (3)'!$1:$2</definedName>
  </definedNames>
  <calcPr calcId="125725"/>
</workbook>
</file>

<file path=xl/calcChain.xml><?xml version="1.0" encoding="utf-8"?>
<calcChain xmlns="http://schemas.openxmlformats.org/spreadsheetml/2006/main">
  <c r="I5" i="1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4"/>
  <c r="I3"/>
  <c r="F73"/>
  <c r="F74"/>
  <c r="F75"/>
  <c r="F81"/>
  <c r="F98"/>
  <c r="G98"/>
  <c r="F103"/>
  <c r="G103"/>
  <c r="F112"/>
  <c r="G112"/>
  <c r="D129"/>
  <c r="E129"/>
  <c r="F129"/>
  <c r="H129"/>
  <c r="G129" l="1"/>
</calcChain>
</file>

<file path=xl/sharedStrings.xml><?xml version="1.0" encoding="utf-8"?>
<sst xmlns="http://schemas.openxmlformats.org/spreadsheetml/2006/main" count="150" uniqueCount="146">
  <si>
    <t xml:space="preserve"> </t>
    <phoneticPr fontId="1" type="noConversion"/>
  </si>
  <si>
    <t>合计</t>
  </si>
  <si>
    <t>溧阳市锁荣农机专业合作社</t>
  </si>
  <si>
    <t>溧阳市竹箦宏远专业合作社</t>
  </si>
  <si>
    <t>朱开喜</t>
  </si>
  <si>
    <t>溧阳市晓忠农机专业合作社</t>
  </si>
  <si>
    <t>溧阳市国方农机专业合作社</t>
  </si>
  <si>
    <t>刘小明</t>
  </si>
  <si>
    <t>溧阳市建新农机专业合作社</t>
  </si>
  <si>
    <t>溧阳市立农农机专业合作社</t>
  </si>
  <si>
    <t>溧阳市竹箦顺风农机专业合作社</t>
  </si>
  <si>
    <t>溧阳市良生农机专业合作社</t>
  </si>
  <si>
    <t>溧阳市陶庄农机专业合作社</t>
  </si>
  <si>
    <t>溧阳市彩龙农机专业合作社</t>
  </si>
  <si>
    <t>龚锁福</t>
  </si>
  <si>
    <t>周爱洪</t>
  </si>
  <si>
    <t>虞和平</t>
  </si>
  <si>
    <t>姚小平</t>
  </si>
  <si>
    <t>赵建立</t>
  </si>
  <si>
    <t>王海斌</t>
  </si>
  <si>
    <t>沙财荣</t>
  </si>
  <si>
    <t>高云伢</t>
  </si>
  <si>
    <t>王志方</t>
  </si>
  <si>
    <t>孙网扣</t>
  </si>
  <si>
    <t>周锁才</t>
  </si>
  <si>
    <t>何海涛</t>
  </si>
  <si>
    <t>万春华</t>
  </si>
  <si>
    <t>范建才</t>
  </si>
  <si>
    <t>黄建</t>
  </si>
  <si>
    <t>徐亮</t>
  </si>
  <si>
    <t>吕国宣</t>
  </si>
  <si>
    <t>宋淑静</t>
  </si>
  <si>
    <t>王淇</t>
  </si>
  <si>
    <t>跃明农机专业合作社</t>
  </si>
  <si>
    <t>水生农机专业合作社</t>
  </si>
  <si>
    <t>永莲农机专业合作社</t>
  </si>
  <si>
    <t>三郎农机专业合作社</t>
  </si>
  <si>
    <t>海清农机专业合作社</t>
  </si>
  <si>
    <t>溧阳市戴埠红星农机专业合作社</t>
  </si>
  <si>
    <t>溧阳市戴埠百家农机专业合作社</t>
  </si>
  <si>
    <t>溧阳市科农农机专业合作社</t>
  </si>
  <si>
    <t>溧阳市月亮特种农机专业合作社</t>
  </si>
  <si>
    <t>溧阳市戴埠成林家庭农场</t>
  </si>
  <si>
    <t>溧阳市跃明农机专业合作社</t>
  </si>
  <si>
    <t>溧阳市海清农机专业合作社</t>
  </si>
  <si>
    <t>溧阳市溧城镇国建农机专业合作社</t>
  </si>
  <si>
    <t>溧阳市明明农机专业合作社</t>
  </si>
  <si>
    <t>溧阳市新联农机专业合作社</t>
  </si>
  <si>
    <t>溧阳市国庆农机专业合作社</t>
  </si>
  <si>
    <t>溧阳市松林农机专业合作社</t>
  </si>
  <si>
    <t>溧阳市丰谷农机专业合作社</t>
  </si>
  <si>
    <t>溧阳市奚杰农机专业合作社</t>
  </si>
  <si>
    <t>溧阳市堑口农机专业合作社</t>
  </si>
  <si>
    <t>溧阳市来富农机专业合作社</t>
  </si>
  <si>
    <t>溧阳市东湖农机专业合作社</t>
  </si>
  <si>
    <t>溧阳市家宇农机专业合作社</t>
  </si>
  <si>
    <t>溧阳市星光农机专业合作社</t>
  </si>
  <si>
    <t>溧阳市西管农机专业合作社</t>
  </si>
  <si>
    <t>溧阳市梅庄农机专业合作社</t>
  </si>
  <si>
    <t>溧阳市建松农机专业合作社</t>
  </si>
  <si>
    <t>溧阳市南渡木清农机专业合作社</t>
  </si>
  <si>
    <t>溧阳市阿保农机专业合作社</t>
  </si>
  <si>
    <t>溧阳市爱芳农机专业合作社</t>
  </si>
  <si>
    <t>溧阳市欣宸农机专业合作社</t>
  </si>
  <si>
    <t>溧阳市宪清农机专业合作社</t>
  </si>
  <si>
    <t>溧阳市天目湖志庚农机专业合作社</t>
  </si>
  <si>
    <t>溧阳市天目湖国园农机专业合作社</t>
  </si>
  <si>
    <t>黄志朝</t>
  </si>
  <si>
    <t>溧阳市旭东农机专业合作社</t>
  </si>
  <si>
    <t>溧阳市兄弟农机专业合作社</t>
  </si>
  <si>
    <t>天昊粮油作物专业合作社</t>
  </si>
  <si>
    <t>溧阳市江南农机专业合作社</t>
  </si>
  <si>
    <t>溧阳市社渚传国家庭农场</t>
  </si>
  <si>
    <t>溧阳市爱新农机专业合作社</t>
  </si>
  <si>
    <t>虞有福</t>
  </si>
  <si>
    <t>溧阳市社渚忠心农机专业合作社</t>
  </si>
  <si>
    <t>溧阳市凯民农机专业合作社</t>
  </si>
  <si>
    <t>赵阿勤</t>
  </si>
  <si>
    <t>溧阳市社渚南洲粮食种植家庭农场</t>
  </si>
  <si>
    <t>溧阳市再亮农机专业合作社</t>
  </si>
  <si>
    <t>溧阳市社渚银联农机专业合作社</t>
  </si>
  <si>
    <t>溧阳市芳伢农机专业合作社</t>
  </si>
  <si>
    <t>汤觉清</t>
  </si>
  <si>
    <t>溧阳市芮小英农机专业合作社</t>
  </si>
  <si>
    <t>溧阳向丽农机专业合作社</t>
  </si>
  <si>
    <t>溧阳市城桥农机专业合作社</t>
  </si>
  <si>
    <t>溧阳市润祥农机专业合作社</t>
  </si>
  <si>
    <t>张红军</t>
  </si>
  <si>
    <t>溧阳市海龙农机专业合作社</t>
  </si>
  <si>
    <t>溧阳菓然好蔬果专业合作社</t>
  </si>
  <si>
    <t>溧阳市西塘农机专业合作社</t>
  </si>
  <si>
    <t>溧阳市沛兴农机专业合作社</t>
  </si>
  <si>
    <t>溧阳市华秀粮食种植家庭农场</t>
  </si>
  <si>
    <t>溧阳市白露山农机专业合作社</t>
  </si>
  <si>
    <t>溧阳市兴农旺农农机专业合作社</t>
  </si>
  <si>
    <t>溧阳市宏伟农机专业合作社</t>
  </si>
  <si>
    <t>溧阳市洪平农机专业合作社</t>
  </si>
  <si>
    <t>溧阳市东塘农地股份专业合作社</t>
  </si>
  <si>
    <t>溧阳市祥盛农机专业合作社</t>
  </si>
  <si>
    <t>溧阳市上兴新伢粮食种植专业合作社</t>
  </si>
  <si>
    <t>溧阳市上兴口冉农机专业合作社</t>
  </si>
  <si>
    <t>溧阳市海金农机专业合作社</t>
  </si>
  <si>
    <t>溧阳市海松农机专业合作社</t>
  </si>
  <si>
    <t>溧阳市小潘家庭农场</t>
  </si>
  <si>
    <t>溧阳市上兴兴强农机专业合作社</t>
  </si>
  <si>
    <t>溧阳市时超农机专业合作社</t>
  </si>
  <si>
    <t>溧阳市洪桂农机专业合作社</t>
  </si>
  <si>
    <t>溧阳市国田农机专业合作社</t>
  </si>
  <si>
    <t>溧阳市罗马农机专业合作社</t>
  </si>
  <si>
    <t xml:space="preserve">溧阳市洪发农机专业合作社  </t>
  </si>
  <si>
    <t>溧阳市陈国有农机专业合作社</t>
  </si>
  <si>
    <t>溧阳市亿志粮食种植专业合作社</t>
  </si>
  <si>
    <t>溧阳市张清农机专业合作社</t>
  </si>
  <si>
    <t>溧阳市学来农机专业合作社</t>
  </si>
  <si>
    <t>溧阳市水根农机专业合作社</t>
  </si>
  <si>
    <t>溧阳市埭头镇何家桥农机专业合作社</t>
  </si>
  <si>
    <t>溧阳市建峰农机合作社</t>
  </si>
  <si>
    <t>溧阳市兴旺农机农业合作社</t>
  </si>
  <si>
    <t>周建明</t>
  </si>
  <si>
    <t>黄荣华</t>
  </si>
  <si>
    <t>汉忠农机专业合作社</t>
  </si>
  <si>
    <t>管岳清</t>
  </si>
  <si>
    <t>胡福强</t>
  </si>
  <si>
    <t>罗伟清</t>
  </si>
  <si>
    <t>胡阿荣</t>
  </si>
  <si>
    <t>埭头</t>
    <phoneticPr fontId="1" type="noConversion"/>
  </si>
  <si>
    <t>补贴金额（元）</t>
    <phoneticPr fontId="3" type="noConversion"/>
  </si>
  <si>
    <t>含困难户（吨）</t>
    <phoneticPr fontId="3" type="noConversion"/>
  </si>
  <si>
    <t>实际完成数量（吨）</t>
    <phoneticPr fontId="1" type="noConversion"/>
  </si>
  <si>
    <t>申报面积（亩）</t>
  </si>
  <si>
    <t>批次烘干能力（吨）</t>
  </si>
  <si>
    <t>烘干机台数</t>
  </si>
  <si>
    <t>服务组织名称</t>
  </si>
  <si>
    <t>序号</t>
  </si>
  <si>
    <t>2018年溧阳市农业生产社会化服务项目实施资金分配表</t>
    <phoneticPr fontId="1" type="noConversion"/>
  </si>
  <si>
    <t>上兴</t>
    <phoneticPr fontId="1" type="noConversion"/>
  </si>
  <si>
    <t>吴爱军</t>
    <phoneticPr fontId="3" type="noConversion"/>
  </si>
  <si>
    <t>社渚</t>
    <phoneticPr fontId="1" type="noConversion"/>
  </si>
  <si>
    <t>上黄</t>
    <phoneticPr fontId="1" type="noConversion"/>
  </si>
  <si>
    <t>天目湖</t>
    <phoneticPr fontId="1" type="noConversion"/>
  </si>
  <si>
    <t>南渡</t>
    <phoneticPr fontId="1" type="noConversion"/>
  </si>
  <si>
    <t>溧城</t>
    <phoneticPr fontId="1" type="noConversion"/>
  </si>
  <si>
    <t>戴埠</t>
    <phoneticPr fontId="1" type="noConversion"/>
  </si>
  <si>
    <t>昆仑</t>
    <phoneticPr fontId="1" type="noConversion"/>
  </si>
  <si>
    <t>别桥</t>
    <phoneticPr fontId="1" type="noConversion"/>
  </si>
  <si>
    <t>竹箦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</si>
</sst>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5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17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4"/>
  <sheetViews>
    <sheetView tabSelected="1" topLeftCell="A112" workbookViewId="0">
      <selection activeCell="L10" sqref="L10"/>
    </sheetView>
  </sheetViews>
  <sheetFormatPr defaultRowHeight="13.5"/>
  <cols>
    <col min="1" max="1" width="4" style="3" customWidth="1"/>
    <col min="2" max="2" width="5.375" style="1" customWidth="1"/>
    <col min="3" max="3" width="30.25" style="2" customWidth="1"/>
    <col min="4" max="4" width="5.875" style="1" customWidth="1"/>
    <col min="5" max="5" width="7.75" style="1" customWidth="1"/>
    <col min="6" max="6" width="10.5" style="1" customWidth="1"/>
    <col min="7" max="7" width="11.875" style="1" customWidth="1"/>
    <col min="8" max="8" width="9.5" style="1" customWidth="1"/>
    <col min="9" max="9" width="12.125" style="1" customWidth="1"/>
    <col min="11" max="11" width="14.625" customWidth="1"/>
  </cols>
  <sheetData>
    <row r="1" spans="1:11" ht="39" customHeight="1">
      <c r="A1" s="7" t="s">
        <v>134</v>
      </c>
      <c r="B1" s="7"/>
      <c r="C1" s="7"/>
      <c r="D1" s="7"/>
      <c r="E1" s="7"/>
      <c r="F1" s="7"/>
      <c r="G1" s="7"/>
      <c r="H1" s="7"/>
      <c r="I1" s="7"/>
      <c r="J1" s="6"/>
      <c r="K1" s="6"/>
    </row>
    <row r="2" spans="1:11" ht="40.5">
      <c r="A2" s="8"/>
      <c r="B2" s="9" t="s">
        <v>133</v>
      </c>
      <c r="C2" s="10" t="s">
        <v>132</v>
      </c>
      <c r="D2" s="9" t="s">
        <v>131</v>
      </c>
      <c r="E2" s="9" t="s">
        <v>130</v>
      </c>
      <c r="F2" s="9" t="s">
        <v>129</v>
      </c>
      <c r="G2" s="9" t="s">
        <v>128</v>
      </c>
      <c r="H2" s="9" t="s">
        <v>127</v>
      </c>
      <c r="I2" s="9" t="s">
        <v>126</v>
      </c>
    </row>
    <row r="3" spans="1:11">
      <c r="A3" s="11" t="s">
        <v>125</v>
      </c>
      <c r="B3" s="12">
        <v>1</v>
      </c>
      <c r="C3" s="13" t="s">
        <v>124</v>
      </c>
      <c r="D3" s="12">
        <v>3</v>
      </c>
      <c r="E3" s="12">
        <v>45</v>
      </c>
      <c r="F3" s="12">
        <v>895</v>
      </c>
      <c r="G3" s="12">
        <v>538</v>
      </c>
      <c r="H3" s="12"/>
      <c r="I3" s="14">
        <f>1955000/144139.877*(G3+H3)</f>
        <v>7297.0091406419051</v>
      </c>
    </row>
    <row r="4" spans="1:11">
      <c r="A4" s="11"/>
      <c r="B4" s="12">
        <v>2</v>
      </c>
      <c r="C4" s="13" t="s">
        <v>123</v>
      </c>
      <c r="D4" s="12">
        <v>2</v>
      </c>
      <c r="E4" s="12">
        <v>30</v>
      </c>
      <c r="F4" s="12">
        <v>328</v>
      </c>
      <c r="G4" s="12">
        <v>196.8</v>
      </c>
      <c r="H4" s="12"/>
      <c r="I4" s="14">
        <f>1955000/144139.877*(G4+H4)</f>
        <v>2669.2405183612027</v>
      </c>
    </row>
    <row r="5" spans="1:11">
      <c r="A5" s="11"/>
      <c r="B5" s="12">
        <v>3</v>
      </c>
      <c r="C5" s="13" t="s">
        <v>122</v>
      </c>
      <c r="D5" s="12">
        <v>2</v>
      </c>
      <c r="E5" s="12">
        <v>20</v>
      </c>
      <c r="F5" s="12">
        <v>295</v>
      </c>
      <c r="G5" s="12">
        <v>177</v>
      </c>
      <c r="H5" s="12"/>
      <c r="I5" s="14">
        <f t="shared" ref="I5:I68" si="0">1955000/144139.877*(G5+H5)</f>
        <v>2400.6888808431549</v>
      </c>
    </row>
    <row r="6" spans="1:11">
      <c r="A6" s="11"/>
      <c r="B6" s="12">
        <v>4</v>
      </c>
      <c r="C6" s="13" t="s">
        <v>121</v>
      </c>
      <c r="D6" s="12">
        <v>2</v>
      </c>
      <c r="E6" s="12">
        <v>30</v>
      </c>
      <c r="F6" s="12">
        <v>745</v>
      </c>
      <c r="G6" s="12">
        <v>447</v>
      </c>
      <c r="H6" s="12"/>
      <c r="I6" s="14">
        <f t="shared" si="0"/>
        <v>6062.7566651801708</v>
      </c>
    </row>
    <row r="7" spans="1:11">
      <c r="A7" s="11"/>
      <c r="B7" s="12">
        <v>5</v>
      </c>
      <c r="C7" s="13" t="s">
        <v>37</v>
      </c>
      <c r="D7" s="12">
        <v>16</v>
      </c>
      <c r="E7" s="12">
        <v>270</v>
      </c>
      <c r="F7" s="12">
        <v>1583.88</v>
      </c>
      <c r="G7" s="12">
        <v>950</v>
      </c>
      <c r="H7" s="12"/>
      <c r="I7" s="14">
        <f t="shared" si="0"/>
        <v>12885.053315259871</v>
      </c>
    </row>
    <row r="8" spans="1:11">
      <c r="A8" s="11"/>
      <c r="B8" s="12">
        <v>6</v>
      </c>
      <c r="C8" s="13" t="s">
        <v>120</v>
      </c>
      <c r="D8" s="12">
        <v>3</v>
      </c>
      <c r="E8" s="12">
        <v>35</v>
      </c>
      <c r="F8" s="12">
        <v>172</v>
      </c>
      <c r="G8" s="12">
        <v>103</v>
      </c>
      <c r="H8" s="12"/>
      <c r="I8" s="14">
        <f t="shared" si="0"/>
        <v>1397.0110436544912</v>
      </c>
    </row>
    <row r="9" spans="1:11">
      <c r="A9" s="11"/>
      <c r="B9" s="12">
        <v>7</v>
      </c>
      <c r="C9" s="13" t="s">
        <v>119</v>
      </c>
      <c r="D9" s="12">
        <v>5</v>
      </c>
      <c r="E9" s="12">
        <v>50</v>
      </c>
      <c r="F9" s="12">
        <v>319.43</v>
      </c>
      <c r="G9" s="12">
        <v>191.4</v>
      </c>
      <c r="H9" s="12"/>
      <c r="I9" s="14">
        <f t="shared" si="0"/>
        <v>2595.9991626744622</v>
      </c>
    </row>
    <row r="10" spans="1:11">
      <c r="A10" s="11"/>
      <c r="B10" s="12">
        <v>8</v>
      </c>
      <c r="C10" s="13" t="s">
        <v>118</v>
      </c>
      <c r="D10" s="12">
        <v>2</v>
      </c>
      <c r="E10" s="12">
        <v>30</v>
      </c>
      <c r="F10" s="12">
        <v>248</v>
      </c>
      <c r="G10" s="12">
        <v>149</v>
      </c>
      <c r="H10" s="12"/>
      <c r="I10" s="14">
        <f t="shared" si="0"/>
        <v>2020.9188883933903</v>
      </c>
    </row>
    <row r="11" spans="1:11">
      <c r="A11" s="11"/>
      <c r="B11" s="12">
        <v>9</v>
      </c>
      <c r="C11" s="13" t="s">
        <v>117</v>
      </c>
      <c r="D11" s="12">
        <v>5</v>
      </c>
      <c r="E11" s="12">
        <v>75</v>
      </c>
      <c r="F11" s="12">
        <v>900</v>
      </c>
      <c r="G11" s="12">
        <v>540</v>
      </c>
      <c r="H11" s="12"/>
      <c r="I11" s="14">
        <f t="shared" si="0"/>
        <v>7324.1355686740317</v>
      </c>
    </row>
    <row r="12" spans="1:11">
      <c r="A12" s="11"/>
      <c r="B12" s="12">
        <v>10</v>
      </c>
      <c r="C12" s="13" t="s">
        <v>116</v>
      </c>
      <c r="D12" s="12">
        <v>5</v>
      </c>
      <c r="E12" s="12">
        <v>60</v>
      </c>
      <c r="F12" s="12">
        <v>944.5</v>
      </c>
      <c r="G12" s="12">
        <v>566.70000000000005</v>
      </c>
      <c r="H12" s="12"/>
      <c r="I12" s="14">
        <f t="shared" si="0"/>
        <v>7686.2733829029148</v>
      </c>
    </row>
    <row r="13" spans="1:11">
      <c r="A13" s="11"/>
      <c r="B13" s="12">
        <v>11</v>
      </c>
      <c r="C13" s="13" t="s">
        <v>115</v>
      </c>
      <c r="D13" s="12">
        <v>8</v>
      </c>
      <c r="E13" s="12">
        <v>95</v>
      </c>
      <c r="F13" s="12">
        <v>1396.53</v>
      </c>
      <c r="G13" s="12">
        <v>838</v>
      </c>
      <c r="H13" s="12">
        <v>10.62</v>
      </c>
      <c r="I13" s="14">
        <f t="shared" si="0"/>
        <v>11510.014678311401</v>
      </c>
    </row>
    <row r="14" spans="1:11">
      <c r="A14" s="11"/>
      <c r="B14" s="12">
        <v>12</v>
      </c>
      <c r="C14" s="13" t="s">
        <v>43</v>
      </c>
      <c r="D14" s="12">
        <v>11</v>
      </c>
      <c r="E14" s="12">
        <v>195</v>
      </c>
      <c r="F14" s="12">
        <v>4675</v>
      </c>
      <c r="G14" s="12">
        <v>2761</v>
      </c>
      <c r="H14" s="12"/>
      <c r="I14" s="14">
        <f t="shared" si="0"/>
        <v>37448.033898350004</v>
      </c>
    </row>
    <row r="15" spans="1:11">
      <c r="A15" s="11" t="s">
        <v>135</v>
      </c>
      <c r="B15" s="12">
        <v>13</v>
      </c>
      <c r="C15" s="5" t="s">
        <v>136</v>
      </c>
      <c r="D15" s="12">
        <v>6</v>
      </c>
      <c r="E15" s="12">
        <v>120</v>
      </c>
      <c r="F15" s="12">
        <v>4305</v>
      </c>
      <c r="G15" s="12">
        <v>2583</v>
      </c>
      <c r="H15" s="12">
        <v>10</v>
      </c>
      <c r="I15" s="14">
        <f t="shared" si="0"/>
        <v>35169.413943651416</v>
      </c>
    </row>
    <row r="16" spans="1:11">
      <c r="A16" s="11"/>
      <c r="B16" s="12">
        <v>14</v>
      </c>
      <c r="C16" s="13" t="s">
        <v>114</v>
      </c>
      <c r="D16" s="12">
        <v>3</v>
      </c>
      <c r="E16" s="12">
        <v>45</v>
      </c>
      <c r="F16" s="12">
        <v>1640.8</v>
      </c>
      <c r="G16" s="12">
        <v>984</v>
      </c>
      <c r="H16" s="12"/>
      <c r="I16" s="14">
        <f t="shared" si="0"/>
        <v>13346.202591806014</v>
      </c>
    </row>
    <row r="17" spans="1:9">
      <c r="A17" s="11"/>
      <c r="B17" s="12">
        <v>15</v>
      </c>
      <c r="C17" s="13" t="s">
        <v>113</v>
      </c>
      <c r="D17" s="12">
        <v>3</v>
      </c>
      <c r="E17" s="12">
        <v>60</v>
      </c>
      <c r="F17" s="12">
        <v>1960.32</v>
      </c>
      <c r="G17" s="12">
        <v>1189.5999999999999</v>
      </c>
      <c r="H17" s="12"/>
      <c r="I17" s="14">
        <f t="shared" si="0"/>
        <v>16134.799393508569</v>
      </c>
    </row>
    <row r="18" spans="1:9">
      <c r="A18" s="11"/>
      <c r="B18" s="12">
        <v>16</v>
      </c>
      <c r="C18" s="13" t="s">
        <v>112</v>
      </c>
      <c r="D18" s="12">
        <v>7</v>
      </c>
      <c r="E18" s="12">
        <v>160</v>
      </c>
      <c r="F18" s="12">
        <v>4219</v>
      </c>
      <c r="G18" s="12">
        <v>2530</v>
      </c>
      <c r="H18" s="12"/>
      <c r="I18" s="14">
        <f t="shared" si="0"/>
        <v>34314.931460639447</v>
      </c>
    </row>
    <row r="19" spans="1:9">
      <c r="A19" s="11"/>
      <c r="B19" s="12">
        <v>17</v>
      </c>
      <c r="C19" s="13" t="s">
        <v>111</v>
      </c>
      <c r="D19" s="12">
        <v>6</v>
      </c>
      <c r="E19" s="12">
        <v>120</v>
      </c>
      <c r="F19" s="12">
        <v>1156</v>
      </c>
      <c r="G19" s="12">
        <v>1122.5999999999999</v>
      </c>
      <c r="H19" s="12"/>
      <c r="I19" s="14">
        <f t="shared" si="0"/>
        <v>15226.064054432347</v>
      </c>
    </row>
    <row r="20" spans="1:9">
      <c r="A20" s="11"/>
      <c r="B20" s="12">
        <v>18</v>
      </c>
      <c r="C20" s="13" t="s">
        <v>110</v>
      </c>
      <c r="D20" s="12">
        <v>2</v>
      </c>
      <c r="E20" s="12">
        <v>20</v>
      </c>
      <c r="F20" s="12">
        <v>570</v>
      </c>
      <c r="G20" s="12">
        <v>376</v>
      </c>
      <c r="H20" s="12"/>
      <c r="I20" s="14">
        <f t="shared" si="0"/>
        <v>5099.7684700396958</v>
      </c>
    </row>
    <row r="21" spans="1:9">
      <c r="A21" s="11"/>
      <c r="B21" s="12">
        <v>19</v>
      </c>
      <c r="C21" s="13" t="s">
        <v>109</v>
      </c>
      <c r="D21" s="12">
        <v>3</v>
      </c>
      <c r="E21" s="12">
        <v>60</v>
      </c>
      <c r="F21" s="12">
        <v>1050</v>
      </c>
      <c r="G21" s="12">
        <v>650</v>
      </c>
      <c r="H21" s="12">
        <v>8.7200000000000006</v>
      </c>
      <c r="I21" s="14">
        <f t="shared" si="0"/>
        <v>8934.3603366610332</v>
      </c>
    </row>
    <row r="22" spans="1:9">
      <c r="A22" s="11"/>
      <c r="B22" s="12">
        <v>20</v>
      </c>
      <c r="C22" s="13" t="s">
        <v>108</v>
      </c>
      <c r="D22" s="12">
        <v>4</v>
      </c>
      <c r="E22" s="12">
        <v>40</v>
      </c>
      <c r="F22" s="12">
        <v>1171.08</v>
      </c>
      <c r="G22" s="12">
        <v>705</v>
      </c>
      <c r="H22" s="12"/>
      <c r="I22" s="14">
        <f t="shared" si="0"/>
        <v>9562.0658813244299</v>
      </c>
    </row>
    <row r="23" spans="1:9">
      <c r="A23" s="11"/>
      <c r="B23" s="12">
        <v>21</v>
      </c>
      <c r="C23" s="13" t="s">
        <v>107</v>
      </c>
      <c r="D23" s="12">
        <v>7</v>
      </c>
      <c r="E23" s="12">
        <v>115</v>
      </c>
      <c r="F23" s="12">
        <v>1855</v>
      </c>
      <c r="G23" s="12">
        <v>1113</v>
      </c>
      <c r="H23" s="12"/>
      <c r="I23" s="14">
        <f t="shared" si="0"/>
        <v>15095.857199878143</v>
      </c>
    </row>
    <row r="24" spans="1:9">
      <c r="A24" s="11"/>
      <c r="B24" s="12">
        <v>22</v>
      </c>
      <c r="C24" s="13" t="s">
        <v>106</v>
      </c>
      <c r="D24" s="12">
        <v>10</v>
      </c>
      <c r="E24" s="12">
        <v>160</v>
      </c>
      <c r="F24" s="12">
        <v>5325</v>
      </c>
      <c r="G24" s="12">
        <v>3036</v>
      </c>
      <c r="H24" s="12">
        <v>76.2</v>
      </c>
      <c r="I24" s="14">
        <f t="shared" si="0"/>
        <v>42211.434660791332</v>
      </c>
    </row>
    <row r="25" spans="1:9">
      <c r="A25" s="11"/>
      <c r="B25" s="12">
        <v>23</v>
      </c>
      <c r="C25" s="13" t="s">
        <v>105</v>
      </c>
      <c r="D25" s="12">
        <v>2</v>
      </c>
      <c r="E25" s="12">
        <v>20</v>
      </c>
      <c r="F25" s="12">
        <v>820</v>
      </c>
      <c r="G25" s="12">
        <v>492</v>
      </c>
      <c r="H25" s="12"/>
      <c r="I25" s="14">
        <f t="shared" si="0"/>
        <v>6673.1012959030068</v>
      </c>
    </row>
    <row r="26" spans="1:9">
      <c r="A26" s="11"/>
      <c r="B26" s="12">
        <v>24</v>
      </c>
      <c r="C26" s="13" t="s">
        <v>104</v>
      </c>
      <c r="D26" s="12">
        <v>5</v>
      </c>
      <c r="E26" s="12">
        <v>75</v>
      </c>
      <c r="F26" s="12">
        <v>1600</v>
      </c>
      <c r="G26" s="12">
        <v>965</v>
      </c>
      <c r="H26" s="12"/>
      <c r="I26" s="14">
        <f t="shared" si="0"/>
        <v>13088.501525500817</v>
      </c>
    </row>
    <row r="27" spans="1:9">
      <c r="A27" s="11"/>
      <c r="B27" s="12">
        <v>25</v>
      </c>
      <c r="C27" s="13" t="s">
        <v>103</v>
      </c>
      <c r="D27" s="12">
        <v>3</v>
      </c>
      <c r="E27" s="12">
        <v>45</v>
      </c>
      <c r="F27" s="12">
        <v>780</v>
      </c>
      <c r="G27" s="12">
        <v>468</v>
      </c>
      <c r="H27" s="12"/>
      <c r="I27" s="14">
        <f t="shared" si="0"/>
        <v>6347.5841595174943</v>
      </c>
    </row>
    <row r="28" spans="1:9">
      <c r="A28" s="11"/>
      <c r="B28" s="12">
        <v>26</v>
      </c>
      <c r="C28" s="13" t="s">
        <v>102</v>
      </c>
      <c r="D28" s="12">
        <v>4</v>
      </c>
      <c r="E28" s="12">
        <v>50</v>
      </c>
      <c r="F28" s="12">
        <v>1858</v>
      </c>
      <c r="G28" s="12">
        <v>1115</v>
      </c>
      <c r="H28" s="12"/>
      <c r="I28" s="14">
        <f t="shared" si="0"/>
        <v>15122.983627910269</v>
      </c>
    </row>
    <row r="29" spans="1:9">
      <c r="A29" s="11"/>
      <c r="B29" s="12">
        <v>27</v>
      </c>
      <c r="C29" s="13" t="s">
        <v>101</v>
      </c>
      <c r="D29" s="12">
        <v>4</v>
      </c>
      <c r="E29" s="12">
        <v>40</v>
      </c>
      <c r="F29" s="12">
        <v>1529</v>
      </c>
      <c r="G29" s="12">
        <v>918</v>
      </c>
      <c r="H29" s="12"/>
      <c r="I29" s="14">
        <f t="shared" si="0"/>
        <v>12451.030466745853</v>
      </c>
    </row>
    <row r="30" spans="1:9">
      <c r="A30" s="11"/>
      <c r="B30" s="12">
        <v>28</v>
      </c>
      <c r="C30" s="13" t="s">
        <v>100</v>
      </c>
      <c r="D30" s="12">
        <v>6</v>
      </c>
      <c r="E30" s="12">
        <v>120</v>
      </c>
      <c r="F30" s="12">
        <v>1560</v>
      </c>
      <c r="G30" s="12">
        <v>936</v>
      </c>
      <c r="H30" s="12"/>
      <c r="I30" s="14">
        <f t="shared" si="0"/>
        <v>12695.168319034989</v>
      </c>
    </row>
    <row r="31" spans="1:9">
      <c r="A31" s="11"/>
      <c r="B31" s="12">
        <v>29</v>
      </c>
      <c r="C31" s="13" t="s">
        <v>99</v>
      </c>
      <c r="D31" s="12">
        <v>3</v>
      </c>
      <c r="E31" s="12">
        <v>45</v>
      </c>
      <c r="F31" s="12">
        <v>1148.6400000000001</v>
      </c>
      <c r="G31" s="12">
        <v>746.6</v>
      </c>
      <c r="H31" s="12">
        <v>17.315999999999999</v>
      </c>
      <c r="I31" s="14">
        <f t="shared" si="0"/>
        <v>10361.156198294801</v>
      </c>
    </row>
    <row r="32" spans="1:9">
      <c r="A32" s="11"/>
      <c r="B32" s="12">
        <v>30</v>
      </c>
      <c r="C32" s="13" t="s">
        <v>98</v>
      </c>
      <c r="D32" s="12">
        <v>4</v>
      </c>
      <c r="E32" s="12">
        <v>80</v>
      </c>
      <c r="F32" s="12">
        <v>2355</v>
      </c>
      <c r="G32" s="12">
        <v>1413</v>
      </c>
      <c r="H32" s="12"/>
      <c r="I32" s="14">
        <f t="shared" si="0"/>
        <v>19164.82140469705</v>
      </c>
    </row>
    <row r="33" spans="1:9">
      <c r="A33" s="11"/>
      <c r="B33" s="12">
        <v>31</v>
      </c>
      <c r="C33" s="13" t="s">
        <v>97</v>
      </c>
      <c r="D33" s="12">
        <v>3</v>
      </c>
      <c r="E33" s="12">
        <v>60</v>
      </c>
      <c r="F33" s="12">
        <v>1500</v>
      </c>
      <c r="G33" s="12">
        <v>880</v>
      </c>
      <c r="H33" s="12"/>
      <c r="I33" s="14">
        <f t="shared" si="0"/>
        <v>11935.628334135459</v>
      </c>
    </row>
    <row r="34" spans="1:9">
      <c r="A34" s="11"/>
      <c r="B34" s="12">
        <v>32</v>
      </c>
      <c r="C34" s="13" t="s">
        <v>96</v>
      </c>
      <c r="D34" s="12">
        <v>13</v>
      </c>
      <c r="E34" s="12">
        <v>172</v>
      </c>
      <c r="F34" s="12">
        <v>3964</v>
      </c>
      <c r="G34" s="12">
        <v>2362</v>
      </c>
      <c r="H34" s="12"/>
      <c r="I34" s="14">
        <f t="shared" si="0"/>
        <v>32036.311505940856</v>
      </c>
    </row>
    <row r="35" spans="1:9">
      <c r="A35" s="11"/>
      <c r="B35" s="12">
        <v>33</v>
      </c>
      <c r="C35" s="13" t="s">
        <v>95</v>
      </c>
      <c r="D35" s="12">
        <v>12</v>
      </c>
      <c r="E35" s="12">
        <v>200</v>
      </c>
      <c r="F35" s="12">
        <v>1850</v>
      </c>
      <c r="G35" s="12">
        <v>1110</v>
      </c>
      <c r="H35" s="12"/>
      <c r="I35" s="14">
        <f t="shared" si="0"/>
        <v>15055.167557829955</v>
      </c>
    </row>
    <row r="36" spans="1:9">
      <c r="A36" s="11"/>
      <c r="B36" s="12">
        <v>34</v>
      </c>
      <c r="C36" s="13" t="s">
        <v>94</v>
      </c>
      <c r="D36" s="12">
        <v>11</v>
      </c>
      <c r="E36" s="12">
        <v>195</v>
      </c>
      <c r="F36" s="12">
        <v>1600</v>
      </c>
      <c r="G36" s="12">
        <v>960</v>
      </c>
      <c r="H36" s="12"/>
      <c r="I36" s="14">
        <f t="shared" si="0"/>
        <v>13020.6854554205</v>
      </c>
    </row>
    <row r="37" spans="1:9">
      <c r="A37" s="11"/>
      <c r="B37" s="12">
        <v>35</v>
      </c>
      <c r="C37" s="13" t="s">
        <v>93</v>
      </c>
      <c r="D37" s="12">
        <v>2</v>
      </c>
      <c r="E37" s="12">
        <v>30</v>
      </c>
      <c r="F37" s="12">
        <v>1011</v>
      </c>
      <c r="G37" s="12">
        <v>606</v>
      </c>
      <c r="H37" s="12"/>
      <c r="I37" s="14">
        <f t="shared" si="0"/>
        <v>8219.3076937341903</v>
      </c>
    </row>
    <row r="38" spans="1:9">
      <c r="A38" s="11"/>
      <c r="B38" s="12">
        <v>36</v>
      </c>
      <c r="C38" s="13" t="s">
        <v>92</v>
      </c>
      <c r="D38" s="12">
        <v>5</v>
      </c>
      <c r="E38" s="12">
        <v>50</v>
      </c>
      <c r="F38" s="12">
        <v>1200</v>
      </c>
      <c r="G38" s="12">
        <v>845.73500000000001</v>
      </c>
      <c r="H38" s="12"/>
      <c r="I38" s="14">
        <f t="shared" si="0"/>
        <v>11470.884805875059</v>
      </c>
    </row>
    <row r="39" spans="1:9">
      <c r="A39" s="11"/>
      <c r="B39" s="12">
        <v>37</v>
      </c>
      <c r="C39" s="13" t="s">
        <v>91</v>
      </c>
      <c r="D39" s="12">
        <v>3</v>
      </c>
      <c r="E39" s="12">
        <v>45</v>
      </c>
      <c r="F39" s="12">
        <v>700</v>
      </c>
      <c r="G39" s="12">
        <v>463.03</v>
      </c>
      <c r="H39" s="12"/>
      <c r="I39" s="14">
        <f t="shared" si="0"/>
        <v>6280.1749858576604</v>
      </c>
    </row>
    <row r="40" spans="1:9">
      <c r="A40" s="11"/>
      <c r="B40" s="12">
        <v>38</v>
      </c>
      <c r="C40" s="13" t="s">
        <v>90</v>
      </c>
      <c r="D40" s="12">
        <v>8</v>
      </c>
      <c r="E40" s="12">
        <v>120</v>
      </c>
      <c r="F40" s="12">
        <v>1470</v>
      </c>
      <c r="G40" s="12">
        <v>885</v>
      </c>
      <c r="H40" s="12"/>
      <c r="I40" s="14">
        <f t="shared" si="0"/>
        <v>12003.444404215774</v>
      </c>
    </row>
    <row r="41" spans="1:9">
      <c r="A41" s="11"/>
      <c r="B41" s="12">
        <v>39</v>
      </c>
      <c r="C41" s="13" t="s">
        <v>89</v>
      </c>
      <c r="D41" s="12">
        <v>1</v>
      </c>
      <c r="E41" s="12">
        <v>10</v>
      </c>
      <c r="F41" s="12">
        <v>1000</v>
      </c>
      <c r="G41" s="12">
        <v>600</v>
      </c>
      <c r="H41" s="12"/>
      <c r="I41" s="14">
        <f t="shared" si="0"/>
        <v>8137.9284096378133</v>
      </c>
    </row>
    <row r="42" spans="1:9">
      <c r="A42" s="11"/>
      <c r="B42" s="12">
        <v>40</v>
      </c>
      <c r="C42" s="13" t="s">
        <v>88</v>
      </c>
      <c r="D42" s="12">
        <v>6</v>
      </c>
      <c r="E42" s="12">
        <v>120</v>
      </c>
      <c r="F42" s="12">
        <v>6500</v>
      </c>
      <c r="G42" s="12">
        <v>3582</v>
      </c>
      <c r="H42" s="12"/>
      <c r="I42" s="14">
        <f t="shared" si="0"/>
        <v>48583.432605537746</v>
      </c>
    </row>
    <row r="43" spans="1:9">
      <c r="A43" s="11"/>
      <c r="B43" s="12">
        <v>41</v>
      </c>
      <c r="C43" s="13" t="s">
        <v>87</v>
      </c>
      <c r="D43" s="12">
        <v>11</v>
      </c>
      <c r="E43" s="12">
        <v>180</v>
      </c>
      <c r="F43" s="12">
        <v>1695</v>
      </c>
      <c r="G43" s="12">
        <v>1017</v>
      </c>
      <c r="H43" s="12"/>
      <c r="I43" s="14">
        <f t="shared" si="0"/>
        <v>13793.788654336093</v>
      </c>
    </row>
    <row r="44" spans="1:9">
      <c r="A44" s="11"/>
      <c r="B44" s="12">
        <v>42</v>
      </c>
      <c r="C44" s="13" t="s">
        <v>86</v>
      </c>
      <c r="D44" s="12">
        <v>4</v>
      </c>
      <c r="E44" s="12">
        <v>60</v>
      </c>
      <c r="F44" s="12">
        <v>2470.5300000000002</v>
      </c>
      <c r="G44" s="12">
        <v>1482.3</v>
      </c>
      <c r="H44" s="12">
        <v>4.3</v>
      </c>
      <c r="I44" s="14">
        <f t="shared" si="0"/>
        <v>20163.073956279288</v>
      </c>
    </row>
    <row r="45" spans="1:9">
      <c r="A45" s="11" t="s">
        <v>137</v>
      </c>
      <c r="B45" s="12">
        <v>43</v>
      </c>
      <c r="C45" s="15" t="s">
        <v>85</v>
      </c>
      <c r="D45" s="16">
        <v>2</v>
      </c>
      <c r="E45" s="17">
        <v>12</v>
      </c>
      <c r="F45" s="17">
        <v>581.9</v>
      </c>
      <c r="G45" s="17">
        <v>349.14</v>
      </c>
      <c r="H45" s="17"/>
      <c r="I45" s="14">
        <f t="shared" si="0"/>
        <v>4735.4605415682436</v>
      </c>
    </row>
    <row r="46" spans="1:9">
      <c r="A46" s="11"/>
      <c r="B46" s="12">
        <v>44</v>
      </c>
      <c r="C46" s="15" t="s">
        <v>84</v>
      </c>
      <c r="D46" s="16">
        <v>10</v>
      </c>
      <c r="E46" s="17">
        <v>200</v>
      </c>
      <c r="F46" s="17">
        <v>3896.02</v>
      </c>
      <c r="G46" s="17">
        <v>2337.61</v>
      </c>
      <c r="H46" s="17"/>
      <c r="I46" s="14">
        <f t="shared" si="0"/>
        <v>31705.504716089083</v>
      </c>
    </row>
    <row r="47" spans="1:9">
      <c r="A47" s="11"/>
      <c r="B47" s="12">
        <v>45</v>
      </c>
      <c r="C47" s="15" t="s">
        <v>83</v>
      </c>
      <c r="D47" s="16">
        <v>6</v>
      </c>
      <c r="E47" s="17">
        <v>120</v>
      </c>
      <c r="F47" s="17">
        <v>3786.05</v>
      </c>
      <c r="G47" s="17">
        <v>2271.6</v>
      </c>
      <c r="H47" s="17"/>
      <c r="I47" s="14">
        <f t="shared" si="0"/>
        <v>30810.196958888759</v>
      </c>
    </row>
    <row r="48" spans="1:9">
      <c r="A48" s="11"/>
      <c r="B48" s="12">
        <v>46</v>
      </c>
      <c r="C48" s="15" t="s">
        <v>82</v>
      </c>
      <c r="D48" s="16">
        <v>13</v>
      </c>
      <c r="E48" s="17">
        <v>140</v>
      </c>
      <c r="F48" s="17">
        <v>2857.88</v>
      </c>
      <c r="G48" s="17">
        <v>1714.7</v>
      </c>
      <c r="H48" s="17"/>
      <c r="I48" s="14">
        <f t="shared" si="0"/>
        <v>23256.843073343265</v>
      </c>
    </row>
    <row r="49" spans="1:9">
      <c r="A49" s="11"/>
      <c r="B49" s="12">
        <v>47</v>
      </c>
      <c r="C49" s="15" t="s">
        <v>81</v>
      </c>
      <c r="D49" s="16">
        <v>14</v>
      </c>
      <c r="E49" s="17">
        <v>200</v>
      </c>
      <c r="F49" s="17">
        <v>1970</v>
      </c>
      <c r="G49" s="17">
        <v>1182</v>
      </c>
      <c r="H49" s="17"/>
      <c r="I49" s="14">
        <f t="shared" si="0"/>
        <v>16031.718966986491</v>
      </c>
    </row>
    <row r="50" spans="1:9">
      <c r="A50" s="11"/>
      <c r="B50" s="12">
        <v>48</v>
      </c>
      <c r="C50" s="15" t="s">
        <v>80</v>
      </c>
      <c r="D50" s="16">
        <v>8</v>
      </c>
      <c r="E50" s="17">
        <v>150</v>
      </c>
      <c r="F50" s="17">
        <v>4565.12</v>
      </c>
      <c r="G50" s="17">
        <v>2739</v>
      </c>
      <c r="H50" s="17"/>
      <c r="I50" s="14">
        <f t="shared" si="0"/>
        <v>37149.643189996619</v>
      </c>
    </row>
    <row r="51" spans="1:9">
      <c r="A51" s="11"/>
      <c r="B51" s="12">
        <v>49</v>
      </c>
      <c r="C51" s="15" t="s">
        <v>79</v>
      </c>
      <c r="D51" s="16">
        <v>3</v>
      </c>
      <c r="E51" s="17">
        <v>45</v>
      </c>
      <c r="F51" s="17">
        <v>1513</v>
      </c>
      <c r="G51" s="17">
        <v>907.8</v>
      </c>
      <c r="H51" s="17"/>
      <c r="I51" s="14">
        <f t="shared" si="0"/>
        <v>12312.685683782011</v>
      </c>
    </row>
    <row r="52" spans="1:9">
      <c r="A52" s="11"/>
      <c r="B52" s="12">
        <v>50</v>
      </c>
      <c r="C52" s="15" t="s">
        <v>78</v>
      </c>
      <c r="D52" s="16">
        <v>3</v>
      </c>
      <c r="E52" s="17">
        <v>60</v>
      </c>
      <c r="F52" s="17">
        <v>1021.5</v>
      </c>
      <c r="G52" s="17">
        <v>612.9</v>
      </c>
      <c r="H52" s="17"/>
      <c r="I52" s="14">
        <f t="shared" si="0"/>
        <v>8312.8938704450247</v>
      </c>
    </row>
    <row r="53" spans="1:9">
      <c r="A53" s="11"/>
      <c r="B53" s="12">
        <v>51</v>
      </c>
      <c r="C53" s="15" t="s">
        <v>77</v>
      </c>
      <c r="D53" s="16">
        <v>2</v>
      </c>
      <c r="E53" s="17">
        <v>20</v>
      </c>
      <c r="F53" s="17">
        <v>812</v>
      </c>
      <c r="G53" s="17">
        <v>495</v>
      </c>
      <c r="H53" s="17"/>
      <c r="I53" s="14">
        <f t="shared" si="0"/>
        <v>6713.7909379511957</v>
      </c>
    </row>
    <row r="54" spans="1:9">
      <c r="A54" s="11"/>
      <c r="B54" s="12">
        <v>52</v>
      </c>
      <c r="C54" s="15" t="s">
        <v>76</v>
      </c>
      <c r="D54" s="16">
        <v>6</v>
      </c>
      <c r="E54" s="17">
        <v>120</v>
      </c>
      <c r="F54" s="17">
        <v>800</v>
      </c>
      <c r="G54" s="17">
        <v>540</v>
      </c>
      <c r="H54" s="17"/>
      <c r="I54" s="14">
        <f t="shared" si="0"/>
        <v>7324.1355686740317</v>
      </c>
    </row>
    <row r="55" spans="1:9">
      <c r="A55" s="11"/>
      <c r="B55" s="12">
        <v>53</v>
      </c>
      <c r="C55" s="15" t="s">
        <v>75</v>
      </c>
      <c r="D55" s="16">
        <v>18</v>
      </c>
      <c r="E55" s="17">
        <v>216</v>
      </c>
      <c r="F55" s="17">
        <v>4176.6000000000004</v>
      </c>
      <c r="G55" s="17">
        <v>2505.96</v>
      </c>
      <c r="H55" s="17"/>
      <c r="I55" s="14">
        <f t="shared" si="0"/>
        <v>33988.871795693289</v>
      </c>
    </row>
    <row r="56" spans="1:9">
      <c r="A56" s="11"/>
      <c r="B56" s="12">
        <v>54</v>
      </c>
      <c r="C56" s="15" t="s">
        <v>74</v>
      </c>
      <c r="D56" s="16">
        <v>2</v>
      </c>
      <c r="E56" s="17">
        <v>40</v>
      </c>
      <c r="F56" s="17">
        <v>1243.52</v>
      </c>
      <c r="G56" s="17">
        <v>746.11199999999997</v>
      </c>
      <c r="H56" s="17"/>
      <c r="I56" s="14">
        <f t="shared" si="0"/>
        <v>10119.676735952813</v>
      </c>
    </row>
    <row r="57" spans="1:9">
      <c r="A57" s="11"/>
      <c r="B57" s="12">
        <v>55</v>
      </c>
      <c r="C57" s="15" t="s">
        <v>73</v>
      </c>
      <c r="D57" s="16">
        <v>5</v>
      </c>
      <c r="E57" s="17">
        <v>100</v>
      </c>
      <c r="F57" s="17">
        <v>3086.19</v>
      </c>
      <c r="G57" s="17">
        <v>1851.7139999999999</v>
      </c>
      <c r="H57" s="17"/>
      <c r="I57" s="14">
        <f t="shared" si="0"/>
        <v>25115.193278540122</v>
      </c>
    </row>
    <row r="58" spans="1:9">
      <c r="A58" s="11"/>
      <c r="B58" s="12">
        <v>56</v>
      </c>
      <c r="C58" s="15" t="s">
        <v>72</v>
      </c>
      <c r="D58" s="16">
        <v>3</v>
      </c>
      <c r="E58" s="17">
        <v>60</v>
      </c>
      <c r="F58" s="17">
        <v>1407.28</v>
      </c>
      <c r="G58" s="17">
        <v>844.5</v>
      </c>
      <c r="H58" s="17"/>
      <c r="I58" s="14">
        <f t="shared" si="0"/>
        <v>11454.134236565222</v>
      </c>
    </row>
    <row r="59" spans="1:9">
      <c r="A59" s="11"/>
      <c r="B59" s="12">
        <v>57</v>
      </c>
      <c r="C59" s="15" t="s">
        <v>71</v>
      </c>
      <c r="D59" s="16">
        <v>9</v>
      </c>
      <c r="E59" s="17">
        <v>150</v>
      </c>
      <c r="F59" s="17">
        <v>1950</v>
      </c>
      <c r="G59" s="17">
        <v>1170</v>
      </c>
      <c r="H59" s="17"/>
      <c r="I59" s="14">
        <f t="shared" si="0"/>
        <v>15868.960398793735</v>
      </c>
    </row>
    <row r="60" spans="1:9">
      <c r="A60" s="11"/>
      <c r="B60" s="12">
        <v>58</v>
      </c>
      <c r="C60" s="15" t="s">
        <v>70</v>
      </c>
      <c r="D60" s="16">
        <v>8</v>
      </c>
      <c r="E60" s="17">
        <v>114</v>
      </c>
      <c r="F60" s="17">
        <v>1133</v>
      </c>
      <c r="G60" s="17">
        <v>680</v>
      </c>
      <c r="H60" s="17"/>
      <c r="I60" s="14">
        <f t="shared" si="0"/>
        <v>9222.9855309228551</v>
      </c>
    </row>
    <row r="61" spans="1:9">
      <c r="A61" s="11"/>
      <c r="B61" s="12">
        <v>59</v>
      </c>
      <c r="C61" s="15" t="s">
        <v>69</v>
      </c>
      <c r="D61" s="16">
        <v>5</v>
      </c>
      <c r="E61" s="17">
        <v>60</v>
      </c>
      <c r="F61" s="17">
        <v>2230</v>
      </c>
      <c r="G61" s="17">
        <v>1338</v>
      </c>
      <c r="H61" s="17"/>
      <c r="I61" s="14">
        <f t="shared" si="0"/>
        <v>18147.580353492322</v>
      </c>
    </row>
    <row r="62" spans="1:9">
      <c r="A62" s="11" t="s">
        <v>138</v>
      </c>
      <c r="B62" s="12">
        <v>60</v>
      </c>
      <c r="C62" s="13" t="s">
        <v>68</v>
      </c>
      <c r="D62" s="12">
        <v>5</v>
      </c>
      <c r="E62" s="12">
        <v>50</v>
      </c>
      <c r="F62" s="12">
        <v>2500</v>
      </c>
      <c r="G62" s="12">
        <v>1125</v>
      </c>
      <c r="H62" s="12"/>
      <c r="I62" s="14">
        <f t="shared" si="0"/>
        <v>15258.615768070898</v>
      </c>
    </row>
    <row r="63" spans="1:9">
      <c r="A63" s="11"/>
      <c r="B63" s="12">
        <v>61</v>
      </c>
      <c r="C63" s="13" t="s">
        <v>67</v>
      </c>
      <c r="D63" s="12">
        <v>4</v>
      </c>
      <c r="E63" s="12">
        <v>60</v>
      </c>
      <c r="F63" s="12">
        <v>435.5</v>
      </c>
      <c r="G63" s="12">
        <v>262</v>
      </c>
      <c r="H63" s="12"/>
      <c r="I63" s="14">
        <f t="shared" si="0"/>
        <v>3553.5620722085118</v>
      </c>
    </row>
    <row r="64" spans="1:9">
      <c r="A64" s="11" t="s">
        <v>139</v>
      </c>
      <c r="B64" s="12">
        <v>62</v>
      </c>
      <c r="C64" s="13" t="s">
        <v>66</v>
      </c>
      <c r="D64" s="12">
        <v>10</v>
      </c>
      <c r="E64" s="12">
        <v>130</v>
      </c>
      <c r="F64" s="12">
        <v>2507.1799999999998</v>
      </c>
      <c r="G64" s="12">
        <v>1629.6</v>
      </c>
      <c r="H64" s="12"/>
      <c r="I64" s="14">
        <f t="shared" si="0"/>
        <v>22102.613560576297</v>
      </c>
    </row>
    <row r="65" spans="1:9">
      <c r="A65" s="11"/>
      <c r="B65" s="12">
        <v>63</v>
      </c>
      <c r="C65" s="13" t="s">
        <v>65</v>
      </c>
      <c r="D65" s="12">
        <v>8</v>
      </c>
      <c r="E65" s="12">
        <v>128</v>
      </c>
      <c r="F65" s="12">
        <v>2671</v>
      </c>
      <c r="G65" s="12">
        <v>1602.6</v>
      </c>
      <c r="H65" s="12"/>
      <c r="I65" s="14">
        <f t="shared" si="0"/>
        <v>21736.406782142596</v>
      </c>
    </row>
    <row r="66" spans="1:9">
      <c r="A66" s="11"/>
      <c r="B66" s="12">
        <v>64</v>
      </c>
      <c r="C66" s="13" t="s">
        <v>64</v>
      </c>
      <c r="D66" s="12">
        <v>6</v>
      </c>
      <c r="E66" s="12">
        <v>120</v>
      </c>
      <c r="F66" s="12">
        <v>2439.02</v>
      </c>
      <c r="G66" s="12">
        <v>1585.36</v>
      </c>
      <c r="H66" s="12"/>
      <c r="I66" s="14">
        <f t="shared" si="0"/>
        <v>21502.576972505671</v>
      </c>
    </row>
    <row r="67" spans="1:9">
      <c r="A67" s="11" t="s">
        <v>140</v>
      </c>
      <c r="B67" s="12">
        <v>65</v>
      </c>
      <c r="C67" s="13" t="s">
        <v>63</v>
      </c>
      <c r="D67" s="12">
        <v>5</v>
      </c>
      <c r="E67" s="12">
        <v>75</v>
      </c>
      <c r="F67" s="18">
        <v>987</v>
      </c>
      <c r="G67" s="18">
        <v>592.20000000000005</v>
      </c>
      <c r="H67" s="18"/>
      <c r="I67" s="14">
        <f t="shared" si="0"/>
        <v>8032.1353403125222</v>
      </c>
    </row>
    <row r="68" spans="1:9">
      <c r="A68" s="11"/>
      <c r="B68" s="12">
        <v>66</v>
      </c>
      <c r="C68" s="13" t="s">
        <v>62</v>
      </c>
      <c r="D68" s="12">
        <v>7</v>
      </c>
      <c r="E68" s="12">
        <v>120</v>
      </c>
      <c r="F68" s="18">
        <v>3206</v>
      </c>
      <c r="G68" s="18">
        <v>1923.6</v>
      </c>
      <c r="H68" s="18"/>
      <c r="I68" s="14">
        <f t="shared" si="0"/>
        <v>26090.198481298827</v>
      </c>
    </row>
    <row r="69" spans="1:9">
      <c r="A69" s="11"/>
      <c r="B69" s="12">
        <v>67</v>
      </c>
      <c r="C69" s="13" t="s">
        <v>61</v>
      </c>
      <c r="D69" s="12">
        <v>3</v>
      </c>
      <c r="E69" s="12">
        <v>60</v>
      </c>
      <c r="F69" s="18">
        <v>1166.4000000000001</v>
      </c>
      <c r="G69" s="18">
        <v>699.8</v>
      </c>
      <c r="H69" s="18"/>
      <c r="I69" s="14">
        <f t="shared" ref="I69:I129" si="1">1955000/144139.877*(G69+H69)</f>
        <v>9491.537168440902</v>
      </c>
    </row>
    <row r="70" spans="1:9">
      <c r="A70" s="11"/>
      <c r="B70" s="12">
        <v>68</v>
      </c>
      <c r="C70" s="13" t="s">
        <v>60</v>
      </c>
      <c r="D70" s="12">
        <v>12</v>
      </c>
      <c r="E70" s="12">
        <v>174</v>
      </c>
      <c r="F70" s="18">
        <v>4255.75</v>
      </c>
      <c r="G70" s="18">
        <v>2553</v>
      </c>
      <c r="H70" s="18"/>
      <c r="I70" s="14">
        <f t="shared" si="1"/>
        <v>34626.885383008892</v>
      </c>
    </row>
    <row r="71" spans="1:9">
      <c r="A71" s="11"/>
      <c r="B71" s="12">
        <v>69</v>
      </c>
      <c r="C71" s="13" t="s">
        <v>59</v>
      </c>
      <c r="D71" s="12">
        <v>6</v>
      </c>
      <c r="E71" s="12">
        <v>120</v>
      </c>
      <c r="F71" s="18">
        <v>1520</v>
      </c>
      <c r="G71" s="18">
        <v>935</v>
      </c>
      <c r="H71" s="18"/>
      <c r="I71" s="14">
        <f t="shared" si="1"/>
        <v>12681.605105018925</v>
      </c>
    </row>
    <row r="72" spans="1:9">
      <c r="A72" s="11"/>
      <c r="B72" s="12">
        <v>70</v>
      </c>
      <c r="C72" s="13" t="s">
        <v>58</v>
      </c>
      <c r="D72" s="12">
        <v>15</v>
      </c>
      <c r="E72" s="12">
        <v>2913</v>
      </c>
      <c r="F72" s="18">
        <v>4655</v>
      </c>
      <c r="G72" s="18">
        <v>2913</v>
      </c>
      <c r="H72" s="18"/>
      <c r="I72" s="14">
        <f t="shared" si="1"/>
        <v>39509.64242879158</v>
      </c>
    </row>
    <row r="73" spans="1:9">
      <c r="A73" s="11"/>
      <c r="B73" s="12">
        <v>71</v>
      </c>
      <c r="C73" s="13" t="s">
        <v>57</v>
      </c>
      <c r="D73" s="12">
        <v>10</v>
      </c>
      <c r="E73" s="12">
        <v>200</v>
      </c>
      <c r="F73" s="18">
        <f>1919.81+2380</f>
        <v>4299.8099999999995</v>
      </c>
      <c r="G73" s="18">
        <v>2580</v>
      </c>
      <c r="H73" s="18"/>
      <c r="I73" s="14">
        <f t="shared" si="1"/>
        <v>34993.092161442597</v>
      </c>
    </row>
    <row r="74" spans="1:9">
      <c r="A74" s="11"/>
      <c r="B74" s="12">
        <v>72</v>
      </c>
      <c r="C74" s="13" t="s">
        <v>56</v>
      </c>
      <c r="D74" s="12">
        <v>2</v>
      </c>
      <c r="E74" s="12">
        <v>30</v>
      </c>
      <c r="F74" s="18">
        <f>64+466</f>
        <v>530</v>
      </c>
      <c r="G74" s="18">
        <v>320</v>
      </c>
      <c r="H74" s="18"/>
      <c r="I74" s="14">
        <f t="shared" si="1"/>
        <v>4340.2284851401673</v>
      </c>
    </row>
    <row r="75" spans="1:9">
      <c r="A75" s="11"/>
      <c r="B75" s="12">
        <v>73</v>
      </c>
      <c r="C75" s="13" t="s">
        <v>55</v>
      </c>
      <c r="D75" s="12">
        <v>4</v>
      </c>
      <c r="E75" s="12">
        <v>60</v>
      </c>
      <c r="F75" s="18">
        <f>907.49+259.8</f>
        <v>1167.29</v>
      </c>
      <c r="G75" s="18">
        <v>700.82</v>
      </c>
      <c r="H75" s="18"/>
      <c r="I75" s="14">
        <f t="shared" si="1"/>
        <v>9505.3716467372869</v>
      </c>
    </row>
    <row r="76" spans="1:9">
      <c r="A76" s="11"/>
      <c r="B76" s="12">
        <v>74</v>
      </c>
      <c r="C76" s="13" t="s">
        <v>54</v>
      </c>
      <c r="D76" s="12">
        <v>6</v>
      </c>
      <c r="E76" s="12">
        <v>90</v>
      </c>
      <c r="F76" s="18">
        <v>3905</v>
      </c>
      <c r="G76" s="18">
        <v>2343</v>
      </c>
      <c r="H76" s="18"/>
      <c r="I76" s="14">
        <f t="shared" si="1"/>
        <v>31778.61043963566</v>
      </c>
    </row>
    <row r="77" spans="1:9">
      <c r="A77" s="11"/>
      <c r="B77" s="12">
        <v>75</v>
      </c>
      <c r="C77" s="13" t="s">
        <v>53</v>
      </c>
      <c r="D77" s="12">
        <v>3</v>
      </c>
      <c r="E77" s="12">
        <v>60</v>
      </c>
      <c r="F77" s="18">
        <v>1281</v>
      </c>
      <c r="G77" s="18">
        <v>766</v>
      </c>
      <c r="H77" s="18"/>
      <c r="I77" s="14">
        <f t="shared" si="1"/>
        <v>10389.421936304274</v>
      </c>
    </row>
    <row r="78" spans="1:9">
      <c r="A78" s="11"/>
      <c r="B78" s="12">
        <v>76</v>
      </c>
      <c r="C78" s="13" t="s">
        <v>52</v>
      </c>
      <c r="D78" s="12">
        <v>8</v>
      </c>
      <c r="E78" s="12">
        <v>110</v>
      </c>
      <c r="F78" s="18">
        <v>2013</v>
      </c>
      <c r="G78" s="18">
        <v>1098</v>
      </c>
      <c r="H78" s="18"/>
      <c r="I78" s="14">
        <f t="shared" si="1"/>
        <v>14892.408989637197</v>
      </c>
    </row>
    <row r="79" spans="1:9">
      <c r="A79" s="11"/>
      <c r="B79" s="12">
        <v>77</v>
      </c>
      <c r="C79" s="13" t="s">
        <v>51</v>
      </c>
      <c r="D79" s="12">
        <v>3</v>
      </c>
      <c r="E79" s="12">
        <v>45</v>
      </c>
      <c r="F79" s="18">
        <v>1369</v>
      </c>
      <c r="G79" s="18">
        <v>822</v>
      </c>
      <c r="H79" s="18"/>
      <c r="I79" s="14">
        <f t="shared" si="1"/>
        <v>11148.961921203803</v>
      </c>
    </row>
    <row r="80" spans="1:9">
      <c r="A80" s="11"/>
      <c r="B80" s="12">
        <v>78</v>
      </c>
      <c r="C80" s="13" t="s">
        <v>50</v>
      </c>
      <c r="D80" s="12">
        <v>3</v>
      </c>
      <c r="E80" s="12">
        <v>45</v>
      </c>
      <c r="F80" s="18">
        <v>2100</v>
      </c>
      <c r="G80" s="18">
        <v>1260</v>
      </c>
      <c r="H80" s="18"/>
      <c r="I80" s="14">
        <f t="shared" si="1"/>
        <v>17089.649660239407</v>
      </c>
    </row>
    <row r="81" spans="1:9">
      <c r="A81" s="11"/>
      <c r="B81" s="12">
        <v>79</v>
      </c>
      <c r="C81" s="13" t="s">
        <v>49</v>
      </c>
      <c r="D81" s="12">
        <v>22</v>
      </c>
      <c r="E81" s="12">
        <v>340</v>
      </c>
      <c r="F81" s="18">
        <f>2309.19+2865.81</f>
        <v>5175</v>
      </c>
      <c r="G81" s="18">
        <v>3363</v>
      </c>
      <c r="H81" s="18"/>
      <c r="I81" s="14">
        <f t="shared" si="1"/>
        <v>45613.088736019941</v>
      </c>
    </row>
    <row r="82" spans="1:9">
      <c r="A82" s="11"/>
      <c r="B82" s="12">
        <v>80</v>
      </c>
      <c r="C82" s="13" t="s">
        <v>48</v>
      </c>
      <c r="D82" s="12">
        <v>3</v>
      </c>
      <c r="E82" s="12">
        <v>30</v>
      </c>
      <c r="F82" s="18">
        <v>810</v>
      </c>
      <c r="G82" s="18">
        <v>498</v>
      </c>
      <c r="H82" s="18"/>
      <c r="I82" s="14">
        <f t="shared" si="1"/>
        <v>6754.4805799993846</v>
      </c>
    </row>
    <row r="83" spans="1:9">
      <c r="A83" s="11" t="s">
        <v>141</v>
      </c>
      <c r="B83" s="12">
        <v>81</v>
      </c>
      <c r="C83" s="13" t="s">
        <v>47</v>
      </c>
      <c r="D83" s="12">
        <v>8</v>
      </c>
      <c r="E83" s="12">
        <v>110</v>
      </c>
      <c r="F83" s="18">
        <v>963</v>
      </c>
      <c r="G83" s="18">
        <v>577</v>
      </c>
      <c r="H83" s="18"/>
      <c r="I83" s="14">
        <f t="shared" si="1"/>
        <v>7825.9744872683632</v>
      </c>
    </row>
    <row r="84" spans="1:9">
      <c r="A84" s="11"/>
      <c r="B84" s="12">
        <v>82</v>
      </c>
      <c r="C84" s="13" t="s">
        <v>46</v>
      </c>
      <c r="D84" s="12">
        <v>6</v>
      </c>
      <c r="E84" s="12">
        <v>120</v>
      </c>
      <c r="F84" s="18">
        <v>2602.3000000000002</v>
      </c>
      <c r="G84" s="18">
        <v>1561.4</v>
      </c>
      <c r="H84" s="18"/>
      <c r="I84" s="14">
        <f t="shared" si="1"/>
        <v>21177.602364680803</v>
      </c>
    </row>
    <row r="85" spans="1:9">
      <c r="A85" s="11"/>
      <c r="B85" s="12">
        <v>83</v>
      </c>
      <c r="C85" s="13" t="s">
        <v>45</v>
      </c>
      <c r="D85" s="12">
        <v>2</v>
      </c>
      <c r="E85" s="12">
        <v>30</v>
      </c>
      <c r="F85" s="18">
        <v>687.65</v>
      </c>
      <c r="G85" s="18">
        <v>413</v>
      </c>
      <c r="H85" s="18"/>
      <c r="I85" s="14">
        <f t="shared" si="1"/>
        <v>5601.6073886340282</v>
      </c>
    </row>
    <row r="86" spans="1:9">
      <c r="A86" s="11"/>
      <c r="B86" s="12">
        <v>84</v>
      </c>
      <c r="C86" s="13" t="s">
        <v>44</v>
      </c>
      <c r="D86" s="12">
        <v>16</v>
      </c>
      <c r="E86" s="12">
        <v>240</v>
      </c>
      <c r="F86" s="18">
        <v>283</v>
      </c>
      <c r="G86" s="18">
        <v>175</v>
      </c>
      <c r="H86" s="18"/>
      <c r="I86" s="14">
        <f t="shared" si="1"/>
        <v>2373.5624528110288</v>
      </c>
    </row>
    <row r="87" spans="1:9">
      <c r="A87" s="11"/>
      <c r="B87" s="12">
        <v>85</v>
      </c>
      <c r="C87" s="13" t="s">
        <v>43</v>
      </c>
      <c r="D87" s="12">
        <v>11</v>
      </c>
      <c r="E87" s="12">
        <v>195</v>
      </c>
      <c r="F87" s="18">
        <v>1341.39</v>
      </c>
      <c r="G87" s="18">
        <v>822.83</v>
      </c>
      <c r="H87" s="18"/>
      <c r="I87" s="14">
        <f t="shared" si="1"/>
        <v>11160.219388837137</v>
      </c>
    </row>
    <row r="88" spans="1:9">
      <c r="A88" s="11" t="s">
        <v>142</v>
      </c>
      <c r="B88" s="12">
        <v>86</v>
      </c>
      <c r="C88" s="13" t="s">
        <v>42</v>
      </c>
      <c r="D88" s="12">
        <v>3</v>
      </c>
      <c r="E88" s="12">
        <v>45</v>
      </c>
      <c r="F88" s="18">
        <v>500</v>
      </c>
      <c r="G88" s="18">
        <v>305</v>
      </c>
      <c r="H88" s="18"/>
      <c r="I88" s="14">
        <f t="shared" si="1"/>
        <v>4136.7802748992217</v>
      </c>
    </row>
    <row r="89" spans="1:9">
      <c r="A89" s="11"/>
      <c r="B89" s="12">
        <v>87</v>
      </c>
      <c r="C89" s="13" t="s">
        <v>41</v>
      </c>
      <c r="D89" s="12">
        <v>6</v>
      </c>
      <c r="E89" s="12">
        <v>90</v>
      </c>
      <c r="F89" s="18">
        <v>1115</v>
      </c>
      <c r="G89" s="18">
        <v>557.5</v>
      </c>
      <c r="H89" s="18"/>
      <c r="I89" s="14">
        <f t="shared" si="1"/>
        <v>7561.4918139551346</v>
      </c>
    </row>
    <row r="90" spans="1:9">
      <c r="A90" s="11"/>
      <c r="B90" s="12">
        <v>88</v>
      </c>
      <c r="C90" s="13" t="s">
        <v>40</v>
      </c>
      <c r="D90" s="12">
        <v>3</v>
      </c>
      <c r="E90" s="12">
        <v>45</v>
      </c>
      <c r="F90" s="18">
        <v>2107.8000000000002</v>
      </c>
      <c r="G90" s="18">
        <v>1159.29</v>
      </c>
      <c r="H90" s="18"/>
      <c r="I90" s="14">
        <f t="shared" si="1"/>
        <v>15723.698376681699</v>
      </c>
    </row>
    <row r="91" spans="1:9">
      <c r="A91" s="11"/>
      <c r="B91" s="12">
        <v>89</v>
      </c>
      <c r="C91" s="13" t="s">
        <v>39</v>
      </c>
      <c r="D91" s="12">
        <v>5</v>
      </c>
      <c r="E91" s="12">
        <v>50</v>
      </c>
      <c r="F91" s="18">
        <v>1839.4</v>
      </c>
      <c r="G91" s="18">
        <v>1103.6400000000001</v>
      </c>
      <c r="H91" s="18"/>
      <c r="I91" s="14">
        <f t="shared" si="1"/>
        <v>14968.905516687795</v>
      </c>
    </row>
    <row r="92" spans="1:9">
      <c r="A92" s="11"/>
      <c r="B92" s="12">
        <v>90</v>
      </c>
      <c r="C92" s="13" t="s">
        <v>38</v>
      </c>
      <c r="D92" s="12">
        <v>3</v>
      </c>
      <c r="E92" s="12">
        <v>60</v>
      </c>
      <c r="F92" s="18">
        <v>1285.8</v>
      </c>
      <c r="G92" s="18">
        <v>771.38</v>
      </c>
      <c r="H92" s="18"/>
      <c r="I92" s="14">
        <f t="shared" si="1"/>
        <v>10462.392027710694</v>
      </c>
    </row>
    <row r="93" spans="1:9">
      <c r="A93" s="11" t="s">
        <v>143</v>
      </c>
      <c r="B93" s="12">
        <v>91</v>
      </c>
      <c r="C93" s="13" t="s">
        <v>37</v>
      </c>
      <c r="D93" s="12">
        <v>16</v>
      </c>
      <c r="E93" s="12">
        <v>270</v>
      </c>
      <c r="F93" s="18">
        <v>4053.8</v>
      </c>
      <c r="G93" s="18">
        <v>2432.3000000000002</v>
      </c>
      <c r="H93" s="18"/>
      <c r="I93" s="14">
        <f t="shared" si="1"/>
        <v>32989.805451270091</v>
      </c>
    </row>
    <row r="94" spans="1:9">
      <c r="A94" s="11"/>
      <c r="B94" s="12">
        <v>92</v>
      </c>
      <c r="C94" s="13" t="s">
        <v>36</v>
      </c>
      <c r="D94" s="12">
        <v>4</v>
      </c>
      <c r="E94" s="12">
        <v>40</v>
      </c>
      <c r="F94" s="18">
        <v>496</v>
      </c>
      <c r="G94" s="18">
        <v>297.60000000000002</v>
      </c>
      <c r="H94" s="18"/>
      <c r="I94" s="14">
        <f t="shared" si="1"/>
        <v>4036.4124911803556</v>
      </c>
    </row>
    <row r="95" spans="1:9">
      <c r="A95" s="11"/>
      <c r="B95" s="12">
        <v>93</v>
      </c>
      <c r="C95" s="13" t="s">
        <v>35</v>
      </c>
      <c r="D95" s="12">
        <v>9</v>
      </c>
      <c r="E95" s="12">
        <v>135</v>
      </c>
      <c r="F95" s="18">
        <v>2859.5</v>
      </c>
      <c r="G95" s="18">
        <v>1715.7</v>
      </c>
      <c r="H95" s="18"/>
      <c r="I95" s="14">
        <f t="shared" si="1"/>
        <v>23270.406287359325</v>
      </c>
    </row>
    <row r="96" spans="1:9">
      <c r="A96" s="11"/>
      <c r="B96" s="12">
        <v>94</v>
      </c>
      <c r="C96" s="13" t="s">
        <v>34</v>
      </c>
      <c r="D96" s="12">
        <v>4</v>
      </c>
      <c r="E96" s="12">
        <v>70</v>
      </c>
      <c r="F96" s="18">
        <v>818</v>
      </c>
      <c r="G96" s="18">
        <v>491.4</v>
      </c>
      <c r="H96" s="18"/>
      <c r="I96" s="14">
        <f t="shared" si="1"/>
        <v>6664.9633674933684</v>
      </c>
    </row>
    <row r="97" spans="1:9">
      <c r="A97" s="11"/>
      <c r="B97" s="12">
        <v>95</v>
      </c>
      <c r="C97" s="13" t="s">
        <v>33</v>
      </c>
      <c r="D97" s="12">
        <v>11</v>
      </c>
      <c r="E97" s="12">
        <v>195</v>
      </c>
      <c r="F97" s="18">
        <v>150</v>
      </c>
      <c r="G97" s="18">
        <v>90</v>
      </c>
      <c r="H97" s="18"/>
      <c r="I97" s="14">
        <f t="shared" si="1"/>
        <v>1220.6892614456719</v>
      </c>
    </row>
    <row r="98" spans="1:9">
      <c r="A98" s="11" t="s">
        <v>144</v>
      </c>
      <c r="B98" s="12">
        <v>96</v>
      </c>
      <c r="C98" s="13" t="s">
        <v>32</v>
      </c>
      <c r="D98" s="12">
        <v>3</v>
      </c>
      <c r="E98" s="12">
        <v>60</v>
      </c>
      <c r="F98" s="18">
        <f>1500</f>
        <v>1500</v>
      </c>
      <c r="G98" s="18">
        <f>900</f>
        <v>900</v>
      </c>
      <c r="H98" s="18">
        <v>30</v>
      </c>
      <c r="I98" s="14">
        <f t="shared" si="1"/>
        <v>12613.789034938611</v>
      </c>
    </row>
    <row r="99" spans="1:9">
      <c r="A99" s="11"/>
      <c r="B99" s="12">
        <v>97</v>
      </c>
      <c r="C99" s="13" t="s">
        <v>31</v>
      </c>
      <c r="D99" s="12">
        <v>2</v>
      </c>
      <c r="E99" s="12">
        <v>30</v>
      </c>
      <c r="F99" s="18">
        <v>1174.58</v>
      </c>
      <c r="G99" s="18">
        <v>704.75</v>
      </c>
      <c r="H99" s="18"/>
      <c r="I99" s="14">
        <f t="shared" si="1"/>
        <v>9558.675077820415</v>
      </c>
    </row>
    <row r="100" spans="1:9">
      <c r="A100" s="11"/>
      <c r="B100" s="12">
        <v>98</v>
      </c>
      <c r="C100" s="13" t="s">
        <v>30</v>
      </c>
      <c r="D100" s="12">
        <v>4</v>
      </c>
      <c r="E100" s="12">
        <v>60</v>
      </c>
      <c r="F100" s="18">
        <v>1357.74</v>
      </c>
      <c r="G100" s="18">
        <v>814.64</v>
      </c>
      <c r="H100" s="18"/>
      <c r="I100" s="14">
        <f t="shared" si="1"/>
        <v>11049.136666045579</v>
      </c>
    </row>
    <row r="101" spans="1:9">
      <c r="A101" s="11"/>
      <c r="B101" s="12">
        <v>99</v>
      </c>
      <c r="C101" s="13" t="s">
        <v>29</v>
      </c>
      <c r="D101" s="12">
        <v>6</v>
      </c>
      <c r="E101" s="12">
        <v>120</v>
      </c>
      <c r="F101" s="18">
        <v>3887.99</v>
      </c>
      <c r="G101" s="18">
        <v>2333</v>
      </c>
      <c r="H101" s="18"/>
      <c r="I101" s="14">
        <f t="shared" si="1"/>
        <v>31642.978299475028</v>
      </c>
    </row>
    <row r="102" spans="1:9">
      <c r="A102" s="11"/>
      <c r="B102" s="12">
        <v>100</v>
      </c>
      <c r="C102" s="13" t="s">
        <v>28</v>
      </c>
      <c r="D102" s="12">
        <v>6</v>
      </c>
      <c r="E102" s="12">
        <v>120</v>
      </c>
      <c r="F102" s="18">
        <v>1539.43</v>
      </c>
      <c r="G102" s="18">
        <v>923.65</v>
      </c>
      <c r="H102" s="18"/>
      <c r="I102" s="14">
        <f t="shared" si="1"/>
        <v>12527.662625936609</v>
      </c>
    </row>
    <row r="103" spans="1:9">
      <c r="A103" s="11"/>
      <c r="B103" s="12">
        <v>101</v>
      </c>
      <c r="C103" s="13" t="s">
        <v>27</v>
      </c>
      <c r="D103" s="12">
        <v>6</v>
      </c>
      <c r="E103" s="12">
        <v>120</v>
      </c>
      <c r="F103" s="18">
        <f>1003.6</f>
        <v>1003.6</v>
      </c>
      <c r="G103" s="18">
        <f>602.16</f>
        <v>602.16</v>
      </c>
      <c r="H103" s="18">
        <v>1.6</v>
      </c>
      <c r="I103" s="14">
        <f t="shared" si="1"/>
        <v>8188.9260943382096</v>
      </c>
    </row>
    <row r="104" spans="1:9">
      <c r="A104" s="11"/>
      <c r="B104" s="12">
        <v>102</v>
      </c>
      <c r="C104" s="13" t="s">
        <v>26</v>
      </c>
      <c r="D104" s="12">
        <v>3</v>
      </c>
      <c r="E104" s="12">
        <v>40</v>
      </c>
      <c r="F104" s="18">
        <v>1611.5</v>
      </c>
      <c r="G104" s="18">
        <v>966.9</v>
      </c>
      <c r="H104" s="18"/>
      <c r="I104" s="14">
        <f t="shared" si="1"/>
        <v>13114.271632131335</v>
      </c>
    </row>
    <row r="105" spans="1:9">
      <c r="A105" s="11"/>
      <c r="B105" s="12">
        <v>103</v>
      </c>
      <c r="C105" s="13" t="s">
        <v>25</v>
      </c>
      <c r="D105" s="12">
        <v>5</v>
      </c>
      <c r="E105" s="12">
        <v>100</v>
      </c>
      <c r="F105" s="18">
        <v>1986.34</v>
      </c>
      <c r="G105" s="18">
        <v>1191.8</v>
      </c>
      <c r="H105" s="18"/>
      <c r="I105" s="14">
        <f t="shared" si="1"/>
        <v>16164.638464343909</v>
      </c>
    </row>
    <row r="106" spans="1:9">
      <c r="A106" s="11"/>
      <c r="B106" s="12">
        <v>104</v>
      </c>
      <c r="C106" s="13" t="s">
        <v>24</v>
      </c>
      <c r="D106" s="12">
        <v>4</v>
      </c>
      <c r="E106" s="12">
        <v>60</v>
      </c>
      <c r="F106" s="18">
        <v>1440</v>
      </c>
      <c r="G106" s="18">
        <v>864</v>
      </c>
      <c r="H106" s="18"/>
      <c r="I106" s="14">
        <f t="shared" si="1"/>
        <v>11718.61690987845</v>
      </c>
    </row>
    <row r="107" spans="1:9">
      <c r="A107" s="11"/>
      <c r="B107" s="12">
        <v>105</v>
      </c>
      <c r="C107" s="13" t="s">
        <v>23</v>
      </c>
      <c r="D107" s="12">
        <v>6</v>
      </c>
      <c r="E107" s="12">
        <v>120</v>
      </c>
      <c r="F107" s="18">
        <v>3316.34</v>
      </c>
      <c r="G107" s="18">
        <v>1989.8</v>
      </c>
      <c r="H107" s="18"/>
      <c r="I107" s="14">
        <f t="shared" si="1"/>
        <v>26988.083249162199</v>
      </c>
    </row>
    <row r="108" spans="1:9">
      <c r="A108" s="11"/>
      <c r="B108" s="12">
        <v>106</v>
      </c>
      <c r="C108" s="13" t="s">
        <v>22</v>
      </c>
      <c r="D108" s="12">
        <v>4</v>
      </c>
      <c r="E108" s="12">
        <v>60</v>
      </c>
      <c r="F108" s="18">
        <v>1041.27</v>
      </c>
      <c r="G108" s="18">
        <v>624.75</v>
      </c>
      <c r="H108" s="18"/>
      <c r="I108" s="14">
        <f t="shared" si="1"/>
        <v>8473.6179565353723</v>
      </c>
    </row>
    <row r="109" spans="1:9">
      <c r="A109" s="11"/>
      <c r="B109" s="12">
        <v>107</v>
      </c>
      <c r="C109" s="13" t="s">
        <v>21</v>
      </c>
      <c r="D109" s="12">
        <v>4</v>
      </c>
      <c r="E109" s="12">
        <v>80</v>
      </c>
      <c r="F109" s="18">
        <v>1242.8399999999999</v>
      </c>
      <c r="G109" s="18">
        <v>745.7</v>
      </c>
      <c r="H109" s="18"/>
      <c r="I109" s="14">
        <f t="shared" si="1"/>
        <v>10114.088691778195</v>
      </c>
    </row>
    <row r="110" spans="1:9">
      <c r="A110" s="11"/>
      <c r="B110" s="12">
        <v>108</v>
      </c>
      <c r="C110" s="13" t="s">
        <v>20</v>
      </c>
      <c r="D110" s="12">
        <v>4</v>
      </c>
      <c r="E110" s="12">
        <v>60</v>
      </c>
      <c r="F110" s="18">
        <v>140.51</v>
      </c>
      <c r="G110" s="18">
        <v>84.31</v>
      </c>
      <c r="H110" s="18"/>
      <c r="I110" s="14">
        <f t="shared" si="1"/>
        <v>1143.5145736942734</v>
      </c>
    </row>
    <row r="111" spans="1:9">
      <c r="A111" s="11"/>
      <c r="B111" s="12">
        <v>109</v>
      </c>
      <c r="C111" s="13" t="s">
        <v>19</v>
      </c>
      <c r="D111" s="12">
        <v>4</v>
      </c>
      <c r="E111" s="12">
        <v>80</v>
      </c>
      <c r="F111" s="12">
        <v>2162.61</v>
      </c>
      <c r="G111" s="18">
        <v>1297.5999999999999</v>
      </c>
      <c r="H111" s="18"/>
      <c r="I111" s="14">
        <f t="shared" si="1"/>
        <v>17599.626507243374</v>
      </c>
    </row>
    <row r="112" spans="1:9">
      <c r="A112" s="11"/>
      <c r="B112" s="12">
        <v>110</v>
      </c>
      <c r="C112" s="13" t="s">
        <v>18</v>
      </c>
      <c r="D112" s="12">
        <v>7</v>
      </c>
      <c r="E112" s="12">
        <v>110</v>
      </c>
      <c r="F112" s="18">
        <f>3793.66</f>
        <v>3793.66</v>
      </c>
      <c r="G112" s="18">
        <f>2276.2</f>
        <v>2276.1999999999998</v>
      </c>
      <c r="H112" s="18">
        <v>2.2799999999999998</v>
      </c>
      <c r="I112" s="14">
        <f t="shared" si="1"/>
        <v>30903.511871319275</v>
      </c>
    </row>
    <row r="113" spans="1:9">
      <c r="A113" s="11"/>
      <c r="B113" s="12">
        <v>111</v>
      </c>
      <c r="C113" s="13" t="s">
        <v>17</v>
      </c>
      <c r="D113" s="12">
        <v>2</v>
      </c>
      <c r="E113" s="12">
        <v>30</v>
      </c>
      <c r="F113" s="18">
        <v>658.88</v>
      </c>
      <c r="G113" s="18">
        <v>395.3</v>
      </c>
      <c r="H113" s="18"/>
      <c r="I113" s="14">
        <f t="shared" si="1"/>
        <v>5361.5385005497128</v>
      </c>
    </row>
    <row r="114" spans="1:9">
      <c r="A114" s="11"/>
      <c r="B114" s="12">
        <v>112</v>
      </c>
      <c r="C114" s="13" t="s">
        <v>16</v>
      </c>
      <c r="D114" s="12">
        <v>2</v>
      </c>
      <c r="E114" s="12">
        <v>40</v>
      </c>
      <c r="F114" s="18">
        <v>285.60000000000002</v>
      </c>
      <c r="G114" s="18">
        <v>171.36</v>
      </c>
      <c r="H114" s="18"/>
      <c r="I114" s="14">
        <f t="shared" si="1"/>
        <v>2324.1923537925595</v>
      </c>
    </row>
    <row r="115" spans="1:9">
      <c r="A115" s="11"/>
      <c r="B115" s="12">
        <v>113</v>
      </c>
      <c r="C115" s="13" t="s">
        <v>15</v>
      </c>
      <c r="D115" s="12">
        <v>2</v>
      </c>
      <c r="E115" s="12">
        <v>25</v>
      </c>
      <c r="F115" s="18">
        <v>929.57</v>
      </c>
      <c r="G115" s="18">
        <v>557.74</v>
      </c>
      <c r="H115" s="18"/>
      <c r="I115" s="14">
        <f t="shared" si="1"/>
        <v>7564.7469853189896</v>
      </c>
    </row>
    <row r="116" spans="1:9">
      <c r="A116" s="11"/>
      <c r="B116" s="12">
        <v>114</v>
      </c>
      <c r="C116" s="13" t="s">
        <v>14</v>
      </c>
      <c r="D116" s="12">
        <v>8</v>
      </c>
      <c r="E116" s="12">
        <v>150</v>
      </c>
      <c r="F116" s="18">
        <v>2215.34</v>
      </c>
      <c r="G116" s="18">
        <v>1329.2</v>
      </c>
      <c r="H116" s="18"/>
      <c r="I116" s="14">
        <f t="shared" si="1"/>
        <v>18028.224070150969</v>
      </c>
    </row>
    <row r="117" spans="1:9">
      <c r="A117" s="11" t="s">
        <v>145</v>
      </c>
      <c r="B117" s="12">
        <v>115</v>
      </c>
      <c r="C117" s="13" t="s">
        <v>13</v>
      </c>
      <c r="D117" s="12">
        <v>4</v>
      </c>
      <c r="E117" s="12">
        <v>60</v>
      </c>
      <c r="F117" s="17">
        <v>2388</v>
      </c>
      <c r="G117" s="17">
        <v>1432.8</v>
      </c>
      <c r="H117" s="17"/>
      <c r="I117" s="14">
        <f t="shared" si="1"/>
        <v>19433.373042215095</v>
      </c>
    </row>
    <row r="118" spans="1:9">
      <c r="A118" s="11"/>
      <c r="B118" s="12">
        <v>116</v>
      </c>
      <c r="C118" s="13" t="s">
        <v>12</v>
      </c>
      <c r="D118" s="12">
        <v>5</v>
      </c>
      <c r="E118" s="12">
        <v>50</v>
      </c>
      <c r="F118" s="17">
        <v>1819.5</v>
      </c>
      <c r="G118" s="17">
        <v>1091.7</v>
      </c>
      <c r="H118" s="17"/>
      <c r="I118" s="14">
        <f t="shared" si="1"/>
        <v>14806.960741336001</v>
      </c>
    </row>
    <row r="119" spans="1:9">
      <c r="A119" s="11"/>
      <c r="B119" s="12">
        <v>117</v>
      </c>
      <c r="C119" s="13" t="s">
        <v>11</v>
      </c>
      <c r="D119" s="12">
        <v>5</v>
      </c>
      <c r="E119" s="12">
        <v>100</v>
      </c>
      <c r="F119" s="17">
        <v>3881</v>
      </c>
      <c r="G119" s="17">
        <v>2328</v>
      </c>
      <c r="H119" s="17"/>
      <c r="I119" s="14">
        <f t="shared" si="1"/>
        <v>31575.162229394715</v>
      </c>
    </row>
    <row r="120" spans="1:9">
      <c r="A120" s="11"/>
      <c r="B120" s="12">
        <v>118</v>
      </c>
      <c r="C120" s="13" t="s">
        <v>10</v>
      </c>
      <c r="D120" s="12">
        <v>6</v>
      </c>
      <c r="E120" s="12">
        <v>90</v>
      </c>
      <c r="F120" s="17">
        <v>2963.9</v>
      </c>
      <c r="G120" s="17">
        <v>1778.34</v>
      </c>
      <c r="H120" s="17">
        <v>26.4</v>
      </c>
      <c r="I120" s="14">
        <f t="shared" si="1"/>
        <v>24478.074863349579</v>
      </c>
    </row>
    <row r="121" spans="1:9">
      <c r="A121" s="11"/>
      <c r="B121" s="12">
        <v>119</v>
      </c>
      <c r="C121" s="13" t="s">
        <v>9</v>
      </c>
      <c r="D121" s="12">
        <v>5</v>
      </c>
      <c r="E121" s="12">
        <v>60</v>
      </c>
      <c r="F121" s="17">
        <v>3125</v>
      </c>
      <c r="G121" s="17">
        <v>1929</v>
      </c>
      <c r="H121" s="17"/>
      <c r="I121" s="14">
        <f t="shared" si="1"/>
        <v>26163.43983698557</v>
      </c>
    </row>
    <row r="122" spans="1:9">
      <c r="A122" s="11"/>
      <c r="B122" s="12">
        <v>120</v>
      </c>
      <c r="C122" s="13" t="s">
        <v>8</v>
      </c>
      <c r="D122" s="12">
        <v>5</v>
      </c>
      <c r="E122" s="12">
        <v>50</v>
      </c>
      <c r="F122" s="17">
        <v>707.2</v>
      </c>
      <c r="G122" s="17">
        <v>424.32</v>
      </c>
      <c r="H122" s="17"/>
      <c r="I122" s="14">
        <f t="shared" si="1"/>
        <v>5755.1429712958616</v>
      </c>
    </row>
    <row r="123" spans="1:9">
      <c r="A123" s="11"/>
      <c r="B123" s="12">
        <v>121</v>
      </c>
      <c r="C123" s="13" t="s">
        <v>7</v>
      </c>
      <c r="D123" s="12">
        <v>3</v>
      </c>
      <c r="E123" s="12">
        <v>60</v>
      </c>
      <c r="F123" s="4">
        <v>1000</v>
      </c>
      <c r="G123" s="4">
        <v>570</v>
      </c>
      <c r="H123" s="4"/>
      <c r="I123" s="14">
        <f t="shared" si="1"/>
        <v>7731.031989155922</v>
      </c>
    </row>
    <row r="124" spans="1:9">
      <c r="A124" s="11"/>
      <c r="B124" s="12">
        <v>122</v>
      </c>
      <c r="C124" s="13" t="s">
        <v>6</v>
      </c>
      <c r="D124" s="12">
        <v>15</v>
      </c>
      <c r="E124" s="12">
        <v>225</v>
      </c>
      <c r="F124" s="4">
        <v>5542</v>
      </c>
      <c r="G124" s="4">
        <v>3526</v>
      </c>
      <c r="H124" s="4"/>
      <c r="I124" s="14">
        <f t="shared" si="1"/>
        <v>47823.892620638217</v>
      </c>
    </row>
    <row r="125" spans="1:9">
      <c r="A125" s="11"/>
      <c r="B125" s="12">
        <v>123</v>
      </c>
      <c r="C125" s="13" t="s">
        <v>5</v>
      </c>
      <c r="D125" s="12">
        <v>12</v>
      </c>
      <c r="E125" s="12">
        <v>210</v>
      </c>
      <c r="F125" s="4">
        <v>2450</v>
      </c>
      <c r="G125" s="4">
        <v>1470</v>
      </c>
      <c r="H125" s="4"/>
      <c r="I125" s="14">
        <f t="shared" si="1"/>
        <v>19937.924603612642</v>
      </c>
    </row>
    <row r="126" spans="1:9">
      <c r="A126" s="11"/>
      <c r="B126" s="12">
        <v>124</v>
      </c>
      <c r="C126" s="13" t="s">
        <v>4</v>
      </c>
      <c r="D126" s="12">
        <v>2</v>
      </c>
      <c r="E126" s="12">
        <v>20</v>
      </c>
      <c r="F126" s="17">
        <v>510</v>
      </c>
      <c r="G126" s="17">
        <v>306</v>
      </c>
      <c r="H126" s="17"/>
      <c r="I126" s="14">
        <f t="shared" si="1"/>
        <v>4150.343488915285</v>
      </c>
    </row>
    <row r="127" spans="1:9">
      <c r="A127" s="11"/>
      <c r="B127" s="12">
        <v>125</v>
      </c>
      <c r="C127" s="13" t="s">
        <v>3</v>
      </c>
      <c r="D127" s="12">
        <v>3</v>
      </c>
      <c r="E127" s="12">
        <v>45</v>
      </c>
      <c r="F127" s="17">
        <v>1650</v>
      </c>
      <c r="G127" s="17">
        <v>990</v>
      </c>
      <c r="H127" s="17"/>
      <c r="I127" s="14">
        <f t="shared" si="1"/>
        <v>13427.581875902391</v>
      </c>
    </row>
    <row r="128" spans="1:9">
      <c r="A128" s="11"/>
      <c r="B128" s="12">
        <v>126</v>
      </c>
      <c r="C128" s="13" t="s">
        <v>2</v>
      </c>
      <c r="D128" s="12">
        <v>4</v>
      </c>
      <c r="E128" s="12">
        <v>60</v>
      </c>
      <c r="F128" s="17">
        <v>2336</v>
      </c>
      <c r="G128" s="17">
        <v>1408.6</v>
      </c>
      <c r="H128" s="17"/>
      <c r="I128" s="14">
        <f t="shared" si="1"/>
        <v>19105.14326302637</v>
      </c>
    </row>
    <row r="129" spans="1:9">
      <c r="A129" s="19" t="s">
        <v>1</v>
      </c>
      <c r="B129" s="20"/>
      <c r="C129" s="21"/>
      <c r="D129" s="12">
        <f t="shared" ref="D129:I129" si="2">SUM(D3:D128)</f>
        <v>745</v>
      </c>
      <c r="E129" s="12">
        <f t="shared" si="2"/>
        <v>14509</v>
      </c>
      <c r="F129" s="12">
        <f t="shared" si="2"/>
        <v>239151.75999999992</v>
      </c>
      <c r="G129" s="12">
        <f t="shared" si="2"/>
        <v>143952.44100000005</v>
      </c>
      <c r="H129" s="12">
        <f t="shared" si="2"/>
        <v>187.43600000000001</v>
      </c>
      <c r="I129" s="14">
        <f t="shared" si="1"/>
        <v>1955000.0000000005</v>
      </c>
    </row>
    <row r="134" spans="1:9">
      <c r="G134" s="1" t="s">
        <v>0</v>
      </c>
      <c r="H134" s="1" t="s">
        <v>0</v>
      </c>
      <c r="I134" s="1" t="s">
        <v>0</v>
      </c>
    </row>
  </sheetData>
  <mergeCells count="13">
    <mergeCell ref="A64:A66"/>
    <mergeCell ref="A1:I1"/>
    <mergeCell ref="A3:A14"/>
    <mergeCell ref="A15:A44"/>
    <mergeCell ref="A45:A61"/>
    <mergeCell ref="A62:A63"/>
    <mergeCell ref="A129:C129"/>
    <mergeCell ref="A67:A82"/>
    <mergeCell ref="A83:A87"/>
    <mergeCell ref="A88:A92"/>
    <mergeCell ref="A93:A97"/>
    <mergeCell ref="A98:A116"/>
    <mergeCell ref="A117:A12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资金 (3)</vt:lpstr>
      <vt:lpstr>'资金 (3)'!Print_Titles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2019-05-05T01:24:52Z</cp:lastPrinted>
  <dcterms:created xsi:type="dcterms:W3CDTF">2019-04-25T01:05:25Z</dcterms:created>
  <dcterms:modified xsi:type="dcterms:W3CDTF">2019-05-05T01:28:14Z</dcterms:modified>
</cp:coreProperties>
</file>